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Central Area Plan\"/>
    </mc:Choice>
  </mc:AlternateContent>
  <xr:revisionPtr revIDLastSave="0" documentId="13_ncr:1_{2B36E4AE-C9FF-426B-9DDE-4AFB46DFCDA5}" xr6:coauthVersionLast="47" xr6:coauthVersionMax="47" xr10:uidLastSave="{00000000-0000-0000-0000-000000000000}"/>
  <bookViews>
    <workbookView xWindow="-120" yWindow="-120" windowWidth="29040" windowHeight="15840" xr2:uid="{962203C1-B823-4ED1-83BC-8C077B05B302}"/>
  </bookViews>
  <sheets>
    <sheet name="135 S. LaSalle Contribu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1" l="1"/>
  <c r="H98" i="1"/>
  <c r="C97" i="1"/>
  <c r="C120" i="1"/>
  <c r="E98" i="1" s="1"/>
  <c r="C98" i="1"/>
  <c r="E93" i="1"/>
  <c r="E79" i="1"/>
  <c r="H129" i="1" l="1"/>
  <c r="I98" i="1"/>
  <c r="F98" i="1"/>
  <c r="E95" i="1"/>
</calcChain>
</file>

<file path=xl/sharedStrings.xml><?xml version="1.0" encoding="utf-8"?>
<sst xmlns="http://schemas.openxmlformats.org/spreadsheetml/2006/main" count="790" uniqueCount="182">
  <si>
    <t>Dawn Clark Netsch Campaign Comm</t>
  </si>
  <si>
    <t>O'donnell</t>
  </si>
  <si>
    <t>John</t>
  </si>
  <si>
    <t>200 S Wacker Ste 4000</t>
  </si>
  <si>
    <t>Chicago</t>
  </si>
  <si>
    <t>IL</t>
  </si>
  <si>
    <t>Friends Of Howard W Carroll</t>
  </si>
  <si>
    <t>John J</t>
  </si>
  <si>
    <t>6710 W Thorndale</t>
  </si>
  <si>
    <t>Citizens Committee to Elect Thomas R FitzGerald</t>
  </si>
  <si>
    <t>John O'Donnell Interests</t>
  </si>
  <si>
    <t>233 S. Wacker Drive</t>
  </si>
  <si>
    <t>Citizens for George Ryan</t>
  </si>
  <si>
    <t>O'Donnell</t>
  </si>
  <si>
    <t>Principal</t>
  </si>
  <si>
    <t>The John Buck Company</t>
  </si>
  <si>
    <t>suite 550</t>
  </si>
  <si>
    <t>Richard M Daley Campaign Comm</t>
  </si>
  <si>
    <t>John Q. O'Donnell Interests</t>
  </si>
  <si>
    <t>519 Ash Street</t>
  </si>
  <si>
    <t>Winnetka</t>
  </si>
  <si>
    <t>Citizens for Jim Ryan</t>
  </si>
  <si>
    <t>O'Donnell,</t>
  </si>
  <si>
    <t>Retired</t>
  </si>
  <si>
    <t>519 Ash</t>
  </si>
  <si>
    <t>United Party of Lansing</t>
  </si>
  <si>
    <t>P.O. Box 281</t>
  </si>
  <si>
    <t>Lansing</t>
  </si>
  <si>
    <t>Committee to Elect Virginia A Rugai</t>
  </si>
  <si>
    <t>5444 S. Nagle Ave</t>
  </si>
  <si>
    <t>Citizens for Judy Baar Topinka</t>
  </si>
  <si>
    <t>519 Ash St</t>
  </si>
  <si>
    <t>Citizens for Steve Goebel</t>
  </si>
  <si>
    <t>John A.</t>
  </si>
  <si>
    <t>3780 Anjou</t>
  </si>
  <si>
    <t>Hoffman Estates</t>
  </si>
  <si>
    <t>People for Natarus</t>
  </si>
  <si>
    <t>Citizens for Antonio Tony Munoz</t>
  </si>
  <si>
    <t>O'DONNELL</t>
  </si>
  <si>
    <t>JOHN H.</t>
  </si>
  <si>
    <t>4319 AYRSHIRE COURT.</t>
  </si>
  <si>
    <t>NAPERVILLE</t>
  </si>
  <si>
    <t xml:space="preserve">  </t>
  </si>
  <si>
    <t xml:space="preserve">          </t>
  </si>
  <si>
    <t>Citizens for Reilly</t>
  </si>
  <si>
    <t>401 N. Michigan Ave.</t>
  </si>
  <si>
    <t>Suite 250</t>
  </si>
  <si>
    <t>Friends of Bart Goldberg</t>
  </si>
  <si>
    <t>2217 N. Seminary Ave.</t>
  </si>
  <si>
    <t>Brady for Senate Inc</t>
  </si>
  <si>
    <t>401 N. Michigan Av. Ste 250</t>
  </si>
  <si>
    <t>IUOE Local 399 Political Education Fund</t>
  </si>
  <si>
    <t>JOHN</t>
  </si>
  <si>
    <t>Engineer</t>
  </si>
  <si>
    <t>Advantage Operations, Inc</t>
  </si>
  <si>
    <t>19309 MACHESTER DRIVE</t>
  </si>
  <si>
    <t>MOKENA</t>
  </si>
  <si>
    <t>25th Ward Regular Democratic Organization</t>
  </si>
  <si>
    <t>John Q O'Donnell Interests</t>
  </si>
  <si>
    <t>401 N Michigan Ave</t>
  </si>
  <si>
    <t>155 North Wacker Dr.</t>
  </si>
  <si>
    <t>Suite 1690</t>
  </si>
  <si>
    <t>Citizens for Rauner, Inc</t>
  </si>
  <si>
    <t>Self-Employed</t>
  </si>
  <si>
    <t>155 N. Wacker Dr.</t>
  </si>
  <si>
    <t>Investor</t>
  </si>
  <si>
    <t>Self Employed</t>
  </si>
  <si>
    <t>155 N Wacker Dr Ste 1690</t>
  </si>
  <si>
    <t>60606-1774</t>
  </si>
  <si>
    <t>CEO</t>
  </si>
  <si>
    <t>O'Donnell Investment Company</t>
  </si>
  <si>
    <t>100 N Riverside Plz</t>
  </si>
  <si>
    <t>Ste 2150</t>
  </si>
  <si>
    <t>60606-1532</t>
  </si>
  <si>
    <t>Hopkins for Chicago</t>
  </si>
  <si>
    <t>100 N Riverside Plaza</t>
  </si>
  <si>
    <t>Chicago for Rahm Emanuel</t>
  </si>
  <si>
    <t>Riverside Investment &amp; Development Company</t>
  </si>
  <si>
    <t>Riverside Investment &amp; Development CO</t>
  </si>
  <si>
    <t>100 North Riverside Plaza</t>
  </si>
  <si>
    <t>Suite 2150</t>
  </si>
  <si>
    <t>155 N Wacker Dr</t>
  </si>
  <si>
    <t>Ste 1690</t>
  </si>
  <si>
    <t>Friends of Bart Goldberg for State Senate</t>
  </si>
  <si>
    <t>2217 N. Seminary</t>
  </si>
  <si>
    <t>Committee to Elect Anne M Burke</t>
  </si>
  <si>
    <t>150 N. Riverside Plaza</t>
  </si>
  <si>
    <t>Suite 1800</t>
  </si>
  <si>
    <t>4319 Ayrshire Court</t>
  </si>
  <si>
    <t>Naperville</t>
  </si>
  <si>
    <t>60564-7124</t>
  </si>
  <si>
    <t>Citizens for Patrick O'Connor</t>
  </si>
  <si>
    <t>O'Donnell Jr.</t>
  </si>
  <si>
    <t>Bill Daley For Mayor</t>
  </si>
  <si>
    <t>Executive</t>
  </si>
  <si>
    <t>Riverside</t>
  </si>
  <si>
    <t>150 N Riverside</t>
  </si>
  <si>
    <t>Lightfoot for Chicago</t>
  </si>
  <si>
    <t>Riverside Investment</t>
  </si>
  <si>
    <t>150 N Riverside Plz</t>
  </si>
  <si>
    <t>Ste 1800</t>
  </si>
  <si>
    <t>60606-1598</t>
  </si>
  <si>
    <t>Gery Chico for Mayor</t>
  </si>
  <si>
    <t>John Q.</t>
  </si>
  <si>
    <t>Riverside Investment &amp; Development</t>
  </si>
  <si>
    <t>Susana Mendoza For Mayor</t>
  </si>
  <si>
    <t>Citizens For Dan Patlak</t>
  </si>
  <si>
    <t>150 N. Riverside Plaza #1800</t>
  </si>
  <si>
    <t>150 N. riverside Plaza #1800</t>
  </si>
  <si>
    <t>Pat O'Brien for State's Attorney</t>
  </si>
  <si>
    <t>Excutive</t>
  </si>
  <si>
    <t>1380 Westmoor Tr</t>
  </si>
  <si>
    <t>Bailey for Illinois</t>
  </si>
  <si>
    <t>3538 N. Higgin Switch Road</t>
  </si>
  <si>
    <t>Olney</t>
  </si>
  <si>
    <t>Sullivan for Illinois NFP</t>
  </si>
  <si>
    <t>150 North Riverside Plaza</t>
  </si>
  <si>
    <t>Friends of Kari Steele</t>
  </si>
  <si>
    <t>Hart for DuPage</t>
  </si>
  <si>
    <t>Chairman &amp; CEO</t>
  </si>
  <si>
    <t>150 N Riverside Plaza</t>
  </si>
  <si>
    <t>Citizens to Elect Justice Michael J Burke</t>
  </si>
  <si>
    <t>developer</t>
  </si>
  <si>
    <t>Riverside Investment and development</t>
  </si>
  <si>
    <t>Friends of Mark Curran</t>
  </si>
  <si>
    <t>Developer</t>
  </si>
  <si>
    <t>Riverside Investment and Devlopment</t>
  </si>
  <si>
    <t>150 N. Riverside Paza</t>
  </si>
  <si>
    <t>The Firewall Project</t>
  </si>
  <si>
    <t>Royko for Chicago</t>
  </si>
  <si>
    <t>Vallas For Mayor</t>
  </si>
  <si>
    <t>Eileen O'Neill Burke for State's Attorney</t>
  </si>
  <si>
    <t>Riverside Investments</t>
  </si>
  <si>
    <t>150 N Riverside Plaza Ste 1800</t>
  </si>
  <si>
    <t>New Day Bill Conway</t>
  </si>
  <si>
    <t>27th Ward Reg Democratic Org</t>
  </si>
  <si>
    <t>Riverside Investment &amp; Development Co.</t>
  </si>
  <si>
    <t>100 N. Riverside Plaza</t>
  </si>
  <si>
    <t>Riverside Investment &amp; Development Company.</t>
  </si>
  <si>
    <t>42nd Ward Democratic Org</t>
  </si>
  <si>
    <t>The Burnham Committee</t>
  </si>
  <si>
    <t>Riverside Investment &amp; Development Co</t>
  </si>
  <si>
    <t>Friends of Walter Burnett, Jr</t>
  </si>
  <si>
    <t>RIVERSIDE INVESTMENT &amp; DEVELOPMENT</t>
  </si>
  <si>
    <t>100 N RIVERSIDE PLAZA</t>
  </si>
  <si>
    <t>CHICAGO</t>
  </si>
  <si>
    <t>Total</t>
  </si>
  <si>
    <t>Total to Ald. Reilly</t>
  </si>
  <si>
    <t>Total to Ald. Hopkins</t>
  </si>
  <si>
    <t>Total to candidates for Mayor</t>
  </si>
  <si>
    <t>Campaign Contributions of John O'Donnell &amp; his company, Riverside Investment &amp; Development</t>
  </si>
  <si>
    <t>Campaign Contributions  from DL3 Realty</t>
  </si>
  <si>
    <t>151 contributions, mostly to aldermen</t>
  </si>
  <si>
    <t>Campaign Contributions from Solomon, Cordwell, Buenz Architects</t>
  </si>
  <si>
    <t>Pemberton</t>
  </si>
  <si>
    <t>Christopher</t>
  </si>
  <si>
    <t>President</t>
  </si>
  <si>
    <t>SCB</t>
  </si>
  <si>
    <t>313 Sheffield Ave</t>
  </si>
  <si>
    <t>Mill Valley</t>
  </si>
  <si>
    <t>CA</t>
  </si>
  <si>
    <t>94941-3860</t>
  </si>
  <si>
    <t>Chris</t>
  </si>
  <si>
    <t>Architect</t>
  </si>
  <si>
    <t>435 N Michigan Ave</t>
  </si>
  <si>
    <t>435 N Michigan Ave 419</t>
  </si>
  <si>
    <t>Total to Ald Hopkins</t>
  </si>
  <si>
    <t>Plus $ from SCB</t>
  </si>
  <si>
    <t>Campaign Contributions from Project  Lawyers DLA Piper</t>
  </si>
  <si>
    <t>584 contributions 2005-2025</t>
  </si>
  <si>
    <t>Total political contributions from just three principals of the 135 S. LaSalle Street Project</t>
  </si>
  <si>
    <t>Ald. Hopkins</t>
  </si>
  <si>
    <t>Ald. Reilly</t>
  </si>
  <si>
    <t>Candidates for mayor</t>
  </si>
  <si>
    <t>Plus from DLA Piper</t>
  </si>
  <si>
    <t>Looking at Just Some of the Principals in 135 S. LaSalle Street Projct</t>
  </si>
  <si>
    <t>The TIF Illumination Project</t>
  </si>
  <si>
    <t>www.tifreports.com</t>
  </si>
  <si>
    <t>info@tifreports.com</t>
  </si>
  <si>
    <t>Source:</t>
  </si>
  <si>
    <t xml:space="preserve">The Illinois Sunshine database = </t>
  </si>
  <si>
    <t>www.illinoissunshine.org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</si>
</sst>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22" fontId="0" fillId="0" borderId="0" xfId="0" applyNumberFormat="1"/>
    <xf numFmtId="0" fontId="0" fillId="0" borderId="10" xfId="0" applyBorder="1"/>
    <xf numFmtId="22" fontId="0" fillId="0" borderId="10" xfId="0" applyNumberFormat="1" applyBorder="1"/>
    <xf numFmtId="164" fontId="0" fillId="0" borderId="10" xfId="0" applyNumberFormat="1" applyBorder="1"/>
    <xf numFmtId="0" fontId="0" fillId="0" borderId="10" xfId="0" applyBorder="1" applyAlignment="1">
      <alignment horizontal="right"/>
    </xf>
    <xf numFmtId="0" fontId="0" fillId="33" borderId="10" xfId="0" applyFill="1" applyBorder="1"/>
    <xf numFmtId="0" fontId="0" fillId="34" borderId="10" xfId="0" applyFill="1" applyBorder="1"/>
    <xf numFmtId="0" fontId="0" fillId="33" borderId="10" xfId="0" applyFill="1" applyBorder="1" applyAlignment="1">
      <alignment horizontal="right"/>
    </xf>
    <xf numFmtId="0" fontId="0" fillId="35" borderId="10" xfId="0" applyFill="1" applyBorder="1"/>
    <xf numFmtId="0" fontId="0" fillId="35" borderId="10" xfId="0" applyFill="1" applyBorder="1" applyAlignment="1">
      <alignment horizontal="right"/>
    </xf>
    <xf numFmtId="164" fontId="0" fillId="35" borderId="10" xfId="0" applyNumberFormat="1" applyFill="1" applyBorder="1"/>
    <xf numFmtId="0" fontId="0" fillId="36" borderId="10" xfId="0" applyFill="1" applyBorder="1" applyAlignment="1">
      <alignment horizontal="right"/>
    </xf>
    <xf numFmtId="0" fontId="0" fillId="36" borderId="10" xfId="0" applyFill="1" applyBorder="1"/>
    <xf numFmtId="0" fontId="16" fillId="37" borderId="10" xfId="0" applyFont="1" applyFill="1" applyBorder="1"/>
    <xf numFmtId="0" fontId="16" fillId="37" borderId="11" xfId="0" applyFont="1" applyFill="1" applyBorder="1"/>
    <xf numFmtId="0" fontId="0" fillId="37" borderId="10" xfId="0" applyFill="1" applyBorder="1"/>
    <xf numFmtId="0" fontId="0" fillId="0" borderId="11" xfId="0" applyBorder="1"/>
    <xf numFmtId="6" fontId="0" fillId="0" borderId="10" xfId="0" applyNumberFormat="1" applyBorder="1"/>
    <xf numFmtId="6" fontId="0" fillId="35" borderId="10" xfId="0" applyNumberFormat="1" applyFill="1" applyBorder="1" applyAlignment="1">
      <alignment horizontal="right"/>
    </xf>
    <xf numFmtId="6" fontId="0" fillId="35" borderId="10" xfId="0" applyNumberForma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0" fontId="18" fillId="33" borderId="15" xfId="0" applyFont="1" applyFill="1" applyBorder="1"/>
    <xf numFmtId="0" fontId="0" fillId="33" borderId="12" xfId="0" applyFill="1" applyBorder="1"/>
    <xf numFmtId="164" fontId="0" fillId="33" borderId="12" xfId="0" applyNumberFormat="1" applyFill="1" applyBorder="1"/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0" fontId="0" fillId="38" borderId="10" xfId="0" applyFill="1" applyBorder="1" applyAlignment="1">
      <alignment horizontal="right"/>
    </xf>
    <xf numFmtId="0" fontId="16" fillId="38" borderId="10" xfId="0" applyFont="1" applyFill="1" applyBorder="1" applyAlignment="1">
      <alignment horizontal="right"/>
    </xf>
    <xf numFmtId="6" fontId="0" fillId="38" borderId="10" xfId="0" applyNumberFormat="1" applyFill="1" applyBorder="1" applyAlignment="1">
      <alignment horizontal="right"/>
    </xf>
    <xf numFmtId="164" fontId="16" fillId="35" borderId="10" xfId="0" applyNumberFormat="1" applyFont="1" applyFill="1" applyBorder="1"/>
    <xf numFmtId="164" fontId="16" fillId="36" borderId="10" xfId="0" applyNumberFormat="1" applyFont="1" applyFill="1" applyBorder="1"/>
    <xf numFmtId="164" fontId="16" fillId="33" borderId="10" xfId="0" applyNumberFormat="1" applyFont="1" applyFill="1" applyBorder="1"/>
    <xf numFmtId="0" fontId="16" fillId="33" borderId="13" xfId="0" applyFont="1" applyFill="1" applyBorder="1" applyAlignment="1">
      <alignment horizontal="left"/>
    </xf>
    <xf numFmtId="0" fontId="16" fillId="33" borderId="14" xfId="0" applyFont="1" applyFill="1" applyBorder="1" applyAlignment="1">
      <alignment horizontal="left"/>
    </xf>
    <xf numFmtId="0" fontId="16" fillId="33" borderId="15" xfId="0" applyFont="1" applyFill="1" applyBorder="1" applyAlignment="1">
      <alignment horizontal="left"/>
    </xf>
    <xf numFmtId="0" fontId="16" fillId="0" borderId="12" xfId="0" applyFont="1" applyBorder="1"/>
    <xf numFmtId="0" fontId="19" fillId="0" borderId="0" xfId="42"/>
    <xf numFmtId="0" fontId="0" fillId="0" borderId="16" xfId="0" applyBorder="1"/>
    <xf numFmtId="0" fontId="0" fillId="0" borderId="17" xfId="0" applyBorder="1"/>
    <xf numFmtId="0" fontId="19" fillId="0" borderId="17" xfId="42" applyBorder="1"/>
    <xf numFmtId="0" fontId="0" fillId="0" borderId="18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647701</xdr:colOff>
      <xdr:row>0</xdr:row>
      <xdr:rowOff>0</xdr:rowOff>
    </xdr:from>
    <xdr:to>
      <xdr:col>0</xdr:col>
      <xdr:colOff>2228851</xdr:colOff>
      <xdr:row>7</xdr:row>
      <xdr:rowOff>141592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64E1B6-3B78-D6E4-A9D6-B56C959A4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0"/>
          <a:ext cx="1581150" cy="1513192"/>
        </a:xfrm>
        <a:prstGeom prst="rect">
          <a:avLst/>
        </a:prstGeom>
        <a:ln>
          <a:solidFill>
            <a:schemeClr val="accent1">
              <a:lumMod val="60000"/>
              <a:lumOff val="4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llinoissunshine.org/" TargetMode="External"/><Relationship Id="rId2" Type="http://schemas.openxmlformats.org/officeDocument/2006/relationships/hyperlink" Target="mailto:info@tifreports.com" TargetMode="External"/><Relationship Id="rId1" Type="http://schemas.openxmlformats.org/officeDocument/2006/relationships/hyperlink" Target="http://www.tifreports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9F5A-FC67-43E1-9339-F6A8C8A2BF02}">
  <sheetPr>
    <pageSetUpPr fitToPage="1"/>
  </sheetPr>
  <dimension ref="A2:Z129"/>
  <sheetViews>
    <sheetView tabSelected="1" topLeftCell="A77" workbookViewId="0">
      <selection activeCell="C127" sqref="C127"/>
    </sheetView>
  </sheetViews>
  <sheetFormatPr defaultRowHeight="15" x14ac:dyDescent="0.25"/>
  <cols>
    <col min="1" max="1" width="43" customWidth="1"/>
    <col min="2" max="2" width="43.28515625" customWidth="1"/>
    <col min="3" max="3" width="11.140625" bestFit="1" customWidth="1"/>
    <col min="4" max="4" width="19.5703125" customWidth="1"/>
    <col min="5" max="5" width="11.140625" customWidth="1"/>
    <col min="7" max="7" width="23.7109375" customWidth="1"/>
    <col min="8" max="8" width="10.140625" bestFit="1" customWidth="1"/>
  </cols>
  <sheetData>
    <row r="2" spans="1:26" ht="15.75" thickBot="1" x14ac:dyDescent="0.3"/>
    <row r="3" spans="1:26" ht="15.75" thickBot="1" x14ac:dyDescent="0.3">
      <c r="B3" s="37" t="s">
        <v>176</v>
      </c>
      <c r="C3" s="38" t="s">
        <v>177</v>
      </c>
      <c r="E3" s="38" t="s">
        <v>178</v>
      </c>
    </row>
    <row r="4" spans="1:26" ht="15.75" thickBot="1" x14ac:dyDescent="0.3"/>
    <row r="5" spans="1:26" ht="15.75" thickBot="1" x14ac:dyDescent="0.3">
      <c r="B5" s="34" t="s">
        <v>175</v>
      </c>
      <c r="C5" s="35"/>
      <c r="D5" s="36"/>
    </row>
    <row r="7" spans="1:26" x14ac:dyDescent="0.25">
      <c r="B7" s="14" t="s">
        <v>150</v>
      </c>
      <c r="C7" s="14"/>
      <c r="D7" s="14"/>
      <c r="E7" s="14"/>
      <c r="F7" s="14"/>
    </row>
    <row r="9" spans="1:26" x14ac:dyDescent="0.25">
      <c r="A9" s="2" t="s">
        <v>0</v>
      </c>
      <c r="B9" s="2" t="s">
        <v>1</v>
      </c>
      <c r="C9" s="2" t="s">
        <v>2</v>
      </c>
      <c r="D9" s="3">
        <v>34617</v>
      </c>
      <c r="E9" s="4">
        <v>500</v>
      </c>
      <c r="F9" s="2"/>
      <c r="G9" s="2"/>
      <c r="H9" s="2" t="s">
        <v>3</v>
      </c>
      <c r="I9" s="2"/>
      <c r="J9" s="2" t="s">
        <v>4</v>
      </c>
      <c r="K9" s="2" t="s">
        <v>5</v>
      </c>
      <c r="L9" s="2">
        <v>60606</v>
      </c>
      <c r="Z9" s="1"/>
    </row>
    <row r="10" spans="1:26" x14ac:dyDescent="0.25">
      <c r="A10" s="2" t="s">
        <v>6</v>
      </c>
      <c r="B10" s="2" t="s">
        <v>1</v>
      </c>
      <c r="C10" s="2" t="s">
        <v>7</v>
      </c>
      <c r="D10" s="3">
        <v>35328</v>
      </c>
      <c r="E10" s="4">
        <v>300</v>
      </c>
      <c r="F10" s="2"/>
      <c r="G10" s="2"/>
      <c r="H10" s="2" t="s">
        <v>8</v>
      </c>
      <c r="I10" s="2"/>
      <c r="J10" s="2" t="s">
        <v>4</v>
      </c>
      <c r="K10" s="2" t="s">
        <v>5</v>
      </c>
      <c r="L10" s="2">
        <v>60631</v>
      </c>
      <c r="Z10" s="1"/>
    </row>
    <row r="11" spans="1:26" x14ac:dyDescent="0.25">
      <c r="A11" s="2" t="s">
        <v>9</v>
      </c>
      <c r="B11" s="2" t="s">
        <v>10</v>
      </c>
      <c r="C11" s="2"/>
      <c r="D11" s="3">
        <v>36511</v>
      </c>
      <c r="E11" s="4">
        <v>500</v>
      </c>
      <c r="F11" s="2"/>
      <c r="G11" s="2"/>
      <c r="H11" s="2" t="s">
        <v>11</v>
      </c>
      <c r="I11" s="2"/>
      <c r="J11" s="2" t="s">
        <v>4</v>
      </c>
      <c r="K11" s="2" t="s">
        <v>5</v>
      </c>
      <c r="L11" s="2">
        <v>60606</v>
      </c>
      <c r="Z11" s="1"/>
    </row>
    <row r="12" spans="1:26" x14ac:dyDescent="0.25">
      <c r="A12" s="2" t="s">
        <v>12</v>
      </c>
      <c r="B12" s="2" t="s">
        <v>13</v>
      </c>
      <c r="C12" s="2" t="s">
        <v>2</v>
      </c>
      <c r="D12" s="3">
        <v>36473</v>
      </c>
      <c r="E12" s="4">
        <v>1000</v>
      </c>
      <c r="F12" s="2" t="s">
        <v>14</v>
      </c>
      <c r="G12" s="2" t="s">
        <v>15</v>
      </c>
      <c r="H12" s="2" t="s">
        <v>11</v>
      </c>
      <c r="I12" s="2" t="s">
        <v>16</v>
      </c>
      <c r="J12" s="2" t="s">
        <v>4</v>
      </c>
      <c r="K12" s="2" t="s">
        <v>5</v>
      </c>
      <c r="L12" s="2">
        <v>60606</v>
      </c>
      <c r="Z12" s="1"/>
    </row>
    <row r="13" spans="1:26" x14ac:dyDescent="0.25">
      <c r="A13" s="13" t="s">
        <v>17</v>
      </c>
      <c r="B13" s="2" t="s">
        <v>18</v>
      </c>
      <c r="C13" s="2"/>
      <c r="D13" s="3">
        <v>37223</v>
      </c>
      <c r="E13" s="4">
        <v>650</v>
      </c>
      <c r="F13" s="2"/>
      <c r="G13" s="2"/>
      <c r="H13" s="2" t="s">
        <v>19</v>
      </c>
      <c r="I13" s="2"/>
      <c r="J13" s="2" t="s">
        <v>20</v>
      </c>
      <c r="K13" s="2" t="s">
        <v>5</v>
      </c>
      <c r="L13" s="2">
        <v>60093</v>
      </c>
      <c r="Z13" s="1"/>
    </row>
    <row r="14" spans="1:26" x14ac:dyDescent="0.25">
      <c r="A14" s="2" t="s">
        <v>21</v>
      </c>
      <c r="B14" s="2" t="s">
        <v>22</v>
      </c>
      <c r="C14" s="2" t="s">
        <v>2</v>
      </c>
      <c r="D14" s="3">
        <v>37540</v>
      </c>
      <c r="E14" s="4">
        <v>1000</v>
      </c>
      <c r="F14" s="2" t="s">
        <v>23</v>
      </c>
      <c r="G14" s="2" t="s">
        <v>23</v>
      </c>
      <c r="H14" s="2" t="s">
        <v>24</v>
      </c>
      <c r="I14" s="2"/>
      <c r="J14" s="2" t="s">
        <v>20</v>
      </c>
      <c r="K14" s="2" t="s">
        <v>5</v>
      </c>
      <c r="L14" s="2">
        <v>60093</v>
      </c>
      <c r="Z14" s="1"/>
    </row>
    <row r="15" spans="1:26" x14ac:dyDescent="0.25">
      <c r="A15" s="13" t="s">
        <v>17</v>
      </c>
      <c r="B15" s="2" t="s">
        <v>18</v>
      </c>
      <c r="C15" s="2"/>
      <c r="D15" s="3">
        <v>37665</v>
      </c>
      <c r="E15" s="4">
        <v>1500</v>
      </c>
      <c r="F15" s="2"/>
      <c r="G15" s="2"/>
      <c r="H15" s="2" t="s">
        <v>19</v>
      </c>
      <c r="I15" s="2"/>
      <c r="J15" s="2" t="s">
        <v>20</v>
      </c>
      <c r="K15" s="2" t="s">
        <v>5</v>
      </c>
      <c r="L15" s="2">
        <v>60093</v>
      </c>
      <c r="Z15" s="1"/>
    </row>
    <row r="16" spans="1:26" x14ac:dyDescent="0.25">
      <c r="A16" s="2" t="s">
        <v>25</v>
      </c>
      <c r="B16" s="2" t="s">
        <v>13</v>
      </c>
      <c r="C16" s="2" t="s">
        <v>2</v>
      </c>
      <c r="D16" s="3">
        <v>38406</v>
      </c>
      <c r="E16" s="4">
        <v>200</v>
      </c>
      <c r="F16" s="2"/>
      <c r="G16" s="2"/>
      <c r="H16" s="2" t="s">
        <v>26</v>
      </c>
      <c r="I16" s="2"/>
      <c r="J16" s="2" t="s">
        <v>27</v>
      </c>
      <c r="K16" s="2" t="s">
        <v>5</v>
      </c>
      <c r="L16" s="2">
        <v>60438</v>
      </c>
      <c r="Z16" s="1"/>
    </row>
    <row r="17" spans="1:26" x14ac:dyDescent="0.25">
      <c r="A17" s="2" t="s">
        <v>28</v>
      </c>
      <c r="B17" s="2" t="s">
        <v>13</v>
      </c>
      <c r="C17" s="2" t="s">
        <v>2</v>
      </c>
      <c r="D17" s="3">
        <v>38602</v>
      </c>
      <c r="E17" s="4">
        <v>500</v>
      </c>
      <c r="F17" s="2"/>
      <c r="G17" s="2"/>
      <c r="H17" s="2" t="s">
        <v>29</v>
      </c>
      <c r="I17" s="2"/>
      <c r="J17" s="2" t="s">
        <v>4</v>
      </c>
      <c r="K17" s="2" t="s">
        <v>5</v>
      </c>
      <c r="L17" s="2">
        <v>60638</v>
      </c>
      <c r="Z17" s="1"/>
    </row>
    <row r="18" spans="1:26" x14ac:dyDescent="0.25">
      <c r="A18" s="2" t="s">
        <v>30</v>
      </c>
      <c r="B18" s="2" t="s">
        <v>18</v>
      </c>
      <c r="C18" s="2"/>
      <c r="D18" s="3">
        <v>38989</v>
      </c>
      <c r="E18" s="4">
        <v>500</v>
      </c>
      <c r="F18" s="2"/>
      <c r="G18" s="2"/>
      <c r="H18" s="2" t="s">
        <v>31</v>
      </c>
      <c r="I18" s="2"/>
      <c r="J18" s="2" t="s">
        <v>20</v>
      </c>
      <c r="K18" s="2" t="s">
        <v>5</v>
      </c>
      <c r="L18" s="2">
        <v>60093</v>
      </c>
      <c r="Z18" s="1"/>
    </row>
    <row r="19" spans="1:26" x14ac:dyDescent="0.25">
      <c r="A19" s="2" t="s">
        <v>32</v>
      </c>
      <c r="B19" s="2" t="s">
        <v>13</v>
      </c>
      <c r="C19" s="2" t="s">
        <v>33</v>
      </c>
      <c r="D19" s="3">
        <v>38966</v>
      </c>
      <c r="E19" s="4">
        <v>250</v>
      </c>
      <c r="F19" s="2"/>
      <c r="G19" s="2"/>
      <c r="H19" s="2" t="s">
        <v>34</v>
      </c>
      <c r="I19" s="2"/>
      <c r="J19" s="2" t="s">
        <v>35</v>
      </c>
      <c r="K19" s="2" t="s">
        <v>5</v>
      </c>
      <c r="L19" s="2">
        <v>60195</v>
      </c>
      <c r="Z19" s="1"/>
    </row>
    <row r="20" spans="1:26" x14ac:dyDescent="0.25">
      <c r="A20" s="13" t="s">
        <v>17</v>
      </c>
      <c r="B20" s="2" t="s">
        <v>18</v>
      </c>
      <c r="C20" s="2"/>
      <c r="D20" s="3">
        <v>39099</v>
      </c>
      <c r="E20" s="4">
        <v>10000</v>
      </c>
      <c r="F20" s="2"/>
      <c r="G20" s="2"/>
      <c r="H20" s="2" t="s">
        <v>19</v>
      </c>
      <c r="I20" s="2"/>
      <c r="J20" s="2" t="s">
        <v>20</v>
      </c>
      <c r="K20" s="2" t="s">
        <v>5</v>
      </c>
      <c r="L20" s="2">
        <v>60093</v>
      </c>
      <c r="Z20" s="1"/>
    </row>
    <row r="21" spans="1:26" x14ac:dyDescent="0.25">
      <c r="A21" s="2" t="s">
        <v>36</v>
      </c>
      <c r="B21" s="2" t="s">
        <v>18</v>
      </c>
      <c r="C21" s="2"/>
      <c r="D21" s="3">
        <v>39209</v>
      </c>
      <c r="E21" s="4">
        <v>500</v>
      </c>
      <c r="F21" s="2"/>
      <c r="G21" s="2"/>
      <c r="H21" s="2" t="s">
        <v>24</v>
      </c>
      <c r="I21" s="2"/>
      <c r="J21" s="2" t="s">
        <v>20</v>
      </c>
      <c r="K21" s="2" t="s">
        <v>5</v>
      </c>
      <c r="L21" s="2">
        <v>60093</v>
      </c>
      <c r="Z21" s="1"/>
    </row>
    <row r="22" spans="1:26" x14ac:dyDescent="0.25">
      <c r="A22" s="2" t="s">
        <v>37</v>
      </c>
      <c r="B22" s="2" t="s">
        <v>38</v>
      </c>
      <c r="C22" s="2" t="s">
        <v>39</v>
      </c>
      <c r="D22" s="3">
        <v>40113</v>
      </c>
      <c r="E22" s="4">
        <v>175</v>
      </c>
      <c r="F22" s="2"/>
      <c r="G22" s="2"/>
      <c r="H22" s="2" t="s">
        <v>40</v>
      </c>
      <c r="I22" s="2"/>
      <c r="J22" s="2" t="s">
        <v>41</v>
      </c>
      <c r="K22" s="2" t="s">
        <v>5</v>
      </c>
      <c r="L22" s="2">
        <v>60564</v>
      </c>
      <c r="T22" t="s">
        <v>42</v>
      </c>
      <c r="U22" t="s">
        <v>43</v>
      </c>
      <c r="Z22" s="1"/>
    </row>
    <row r="23" spans="1:26" x14ac:dyDescent="0.25">
      <c r="A23" s="6" t="s">
        <v>44</v>
      </c>
      <c r="B23" s="2" t="s">
        <v>18</v>
      </c>
      <c r="C23" s="2"/>
      <c r="D23" s="3">
        <v>40491</v>
      </c>
      <c r="E23" s="4">
        <v>500</v>
      </c>
      <c r="F23" s="2"/>
      <c r="G23" s="2"/>
      <c r="H23" s="2" t="s">
        <v>45</v>
      </c>
      <c r="I23" s="2" t="s">
        <v>46</v>
      </c>
      <c r="J23" s="2" t="s">
        <v>4</v>
      </c>
      <c r="K23" s="2" t="s">
        <v>5</v>
      </c>
      <c r="L23" s="2">
        <v>60611</v>
      </c>
      <c r="T23" t="s">
        <v>42</v>
      </c>
      <c r="U23" t="s">
        <v>43</v>
      </c>
      <c r="Z23" s="1"/>
    </row>
    <row r="24" spans="1:26" x14ac:dyDescent="0.25">
      <c r="A24" s="2" t="s">
        <v>47</v>
      </c>
      <c r="B24" s="2" t="s">
        <v>13</v>
      </c>
      <c r="C24" s="2" t="s">
        <v>2</v>
      </c>
      <c r="D24" s="3">
        <v>40547</v>
      </c>
      <c r="E24" s="4">
        <v>200</v>
      </c>
      <c r="F24" s="2"/>
      <c r="G24" s="2"/>
      <c r="H24" s="2" t="s">
        <v>48</v>
      </c>
      <c r="I24" s="2"/>
      <c r="J24" s="2" t="s">
        <v>4</v>
      </c>
      <c r="K24" s="2" t="s">
        <v>5</v>
      </c>
      <c r="L24" s="2">
        <v>60614</v>
      </c>
      <c r="T24" t="s">
        <v>42</v>
      </c>
      <c r="U24" t="s">
        <v>43</v>
      </c>
      <c r="Z24" s="1"/>
    </row>
    <row r="25" spans="1:26" x14ac:dyDescent="0.25">
      <c r="A25" s="2" t="s">
        <v>49</v>
      </c>
      <c r="B25" s="2" t="s">
        <v>18</v>
      </c>
      <c r="C25" s="2"/>
      <c r="D25" s="3">
        <v>40438</v>
      </c>
      <c r="E25" s="4">
        <v>2000</v>
      </c>
      <c r="F25" s="2"/>
      <c r="G25" s="2"/>
      <c r="H25" s="2" t="s">
        <v>50</v>
      </c>
      <c r="I25" s="2"/>
      <c r="J25" s="2" t="s">
        <v>4</v>
      </c>
      <c r="K25" s="2" t="s">
        <v>5</v>
      </c>
      <c r="L25" s="2">
        <v>60611</v>
      </c>
      <c r="T25" t="s">
        <v>42</v>
      </c>
      <c r="U25" t="s">
        <v>43</v>
      </c>
      <c r="Z25" s="1"/>
    </row>
    <row r="26" spans="1:26" x14ac:dyDescent="0.25">
      <c r="A26" s="2" t="s">
        <v>51</v>
      </c>
      <c r="B26" s="2" t="s">
        <v>38</v>
      </c>
      <c r="C26" s="2" t="s">
        <v>52</v>
      </c>
      <c r="D26" s="3">
        <v>41145</v>
      </c>
      <c r="E26" s="4">
        <v>600</v>
      </c>
      <c r="F26" s="2" t="s">
        <v>53</v>
      </c>
      <c r="G26" s="2" t="s">
        <v>54</v>
      </c>
      <c r="H26" s="2" t="s">
        <v>55</v>
      </c>
      <c r="I26" s="2"/>
      <c r="J26" s="2" t="s">
        <v>56</v>
      </c>
      <c r="K26" s="2" t="s">
        <v>5</v>
      </c>
      <c r="L26" s="2">
        <v>60448</v>
      </c>
      <c r="T26" t="s">
        <v>42</v>
      </c>
      <c r="U26" t="s">
        <v>43</v>
      </c>
      <c r="Z26" s="1"/>
    </row>
    <row r="27" spans="1:26" x14ac:dyDescent="0.25">
      <c r="A27" s="2" t="s">
        <v>57</v>
      </c>
      <c r="B27" s="2" t="s">
        <v>58</v>
      </c>
      <c r="C27" s="2"/>
      <c r="D27" s="3">
        <v>41540</v>
      </c>
      <c r="E27" s="4">
        <v>500</v>
      </c>
      <c r="F27" s="2"/>
      <c r="G27" s="2"/>
      <c r="H27" s="2" t="s">
        <v>59</v>
      </c>
      <c r="I27" s="2" t="s">
        <v>46</v>
      </c>
      <c r="J27" s="2" t="s">
        <v>4</v>
      </c>
      <c r="K27" s="2" t="s">
        <v>5</v>
      </c>
      <c r="L27" s="2">
        <v>60611</v>
      </c>
      <c r="T27" t="s">
        <v>42</v>
      </c>
      <c r="U27" t="s">
        <v>43</v>
      </c>
      <c r="Z27" s="1"/>
    </row>
    <row r="28" spans="1:26" x14ac:dyDescent="0.25">
      <c r="A28" s="6" t="s">
        <v>44</v>
      </c>
      <c r="B28" s="2" t="s">
        <v>18</v>
      </c>
      <c r="C28" s="2"/>
      <c r="D28" s="3">
        <v>41698</v>
      </c>
      <c r="E28" s="4">
        <v>1000</v>
      </c>
      <c r="F28" s="2"/>
      <c r="G28" s="2"/>
      <c r="H28" s="2" t="s">
        <v>60</v>
      </c>
      <c r="I28" s="2" t="s">
        <v>61</v>
      </c>
      <c r="J28" s="2" t="s">
        <v>4</v>
      </c>
      <c r="K28" s="2" t="s">
        <v>5</v>
      </c>
      <c r="L28" s="2">
        <v>60606</v>
      </c>
      <c r="T28" t="s">
        <v>42</v>
      </c>
      <c r="U28" t="s">
        <v>43</v>
      </c>
      <c r="Z28" s="1"/>
    </row>
    <row r="29" spans="1:26" x14ac:dyDescent="0.25">
      <c r="A29" s="2" t="s">
        <v>62</v>
      </c>
      <c r="B29" s="2" t="s">
        <v>13</v>
      </c>
      <c r="C29" s="2" t="s">
        <v>2</v>
      </c>
      <c r="D29" s="3">
        <v>41544</v>
      </c>
      <c r="E29" s="4">
        <v>1000</v>
      </c>
      <c r="F29" s="2" t="s">
        <v>63</v>
      </c>
      <c r="G29" s="2" t="s">
        <v>63</v>
      </c>
      <c r="H29" s="2" t="s">
        <v>64</v>
      </c>
      <c r="I29" s="2" t="s">
        <v>61</v>
      </c>
      <c r="J29" s="2" t="s">
        <v>4</v>
      </c>
      <c r="K29" s="2" t="s">
        <v>5</v>
      </c>
      <c r="L29" s="2">
        <v>60606</v>
      </c>
      <c r="T29" t="s">
        <v>42</v>
      </c>
      <c r="U29" t="s">
        <v>43</v>
      </c>
      <c r="Z29" s="1"/>
    </row>
    <row r="30" spans="1:26" x14ac:dyDescent="0.25">
      <c r="A30" s="2" t="s">
        <v>62</v>
      </c>
      <c r="B30" s="2" t="s">
        <v>13</v>
      </c>
      <c r="C30" s="2" t="s">
        <v>2</v>
      </c>
      <c r="D30" s="3">
        <v>41662</v>
      </c>
      <c r="E30" s="4">
        <v>1000</v>
      </c>
      <c r="F30" s="2" t="s">
        <v>65</v>
      </c>
      <c r="G30" s="2" t="s">
        <v>66</v>
      </c>
      <c r="H30" s="2" t="s">
        <v>67</v>
      </c>
      <c r="I30" s="2"/>
      <c r="J30" s="2" t="s">
        <v>4</v>
      </c>
      <c r="K30" s="2" t="s">
        <v>5</v>
      </c>
      <c r="L30" s="2" t="s">
        <v>68</v>
      </c>
      <c r="T30" t="s">
        <v>42</v>
      </c>
      <c r="U30" t="s">
        <v>43</v>
      </c>
      <c r="Z30" s="1"/>
    </row>
    <row r="31" spans="1:26" x14ac:dyDescent="0.25">
      <c r="A31" s="2" t="s">
        <v>62</v>
      </c>
      <c r="B31" s="2" t="s">
        <v>13</v>
      </c>
      <c r="C31" s="2" t="s">
        <v>2</v>
      </c>
      <c r="D31" s="3">
        <v>41776</v>
      </c>
      <c r="E31" s="4">
        <v>1000</v>
      </c>
      <c r="F31" s="2" t="s">
        <v>65</v>
      </c>
      <c r="G31" s="2" t="s">
        <v>66</v>
      </c>
      <c r="H31" s="2" t="s">
        <v>67</v>
      </c>
      <c r="I31" s="2"/>
      <c r="J31" s="2" t="s">
        <v>4</v>
      </c>
      <c r="K31" s="2" t="s">
        <v>5</v>
      </c>
      <c r="L31" s="2" t="s">
        <v>68</v>
      </c>
      <c r="T31" t="s">
        <v>42</v>
      </c>
      <c r="U31" t="s">
        <v>43</v>
      </c>
      <c r="Z31" s="1"/>
    </row>
    <row r="32" spans="1:26" x14ac:dyDescent="0.25">
      <c r="A32" s="6" t="s">
        <v>44</v>
      </c>
      <c r="B32" s="2" t="s">
        <v>13</v>
      </c>
      <c r="C32" s="2" t="s">
        <v>2</v>
      </c>
      <c r="D32" s="3">
        <v>42027</v>
      </c>
      <c r="E32" s="4">
        <v>1000</v>
      </c>
      <c r="F32" s="2" t="s">
        <v>69</v>
      </c>
      <c r="G32" s="2" t="s">
        <v>70</v>
      </c>
      <c r="H32" s="2" t="s">
        <v>71</v>
      </c>
      <c r="I32" s="2" t="s">
        <v>72</v>
      </c>
      <c r="J32" s="2" t="s">
        <v>4</v>
      </c>
      <c r="K32" s="2" t="s">
        <v>5</v>
      </c>
      <c r="L32" s="2" t="s">
        <v>73</v>
      </c>
      <c r="T32" t="s">
        <v>42</v>
      </c>
      <c r="U32" t="s">
        <v>43</v>
      </c>
      <c r="Z32" s="1"/>
    </row>
    <row r="33" spans="1:26" x14ac:dyDescent="0.25">
      <c r="A33" s="9" t="s">
        <v>74</v>
      </c>
      <c r="B33" s="2" t="s">
        <v>58</v>
      </c>
      <c r="C33" s="2"/>
      <c r="D33" s="3">
        <v>42048</v>
      </c>
      <c r="E33" s="4">
        <v>2500</v>
      </c>
      <c r="F33" s="2"/>
      <c r="G33" s="2"/>
      <c r="H33" s="2" t="s">
        <v>75</v>
      </c>
      <c r="I33" s="2"/>
      <c r="J33" s="2" t="s">
        <v>4</v>
      </c>
      <c r="K33" s="2" t="s">
        <v>5</v>
      </c>
      <c r="L33" s="2">
        <v>60606</v>
      </c>
      <c r="T33" t="s">
        <v>42</v>
      </c>
      <c r="U33" t="s">
        <v>43</v>
      </c>
      <c r="Z33" s="1"/>
    </row>
    <row r="34" spans="1:26" x14ac:dyDescent="0.25">
      <c r="A34" s="13" t="s">
        <v>76</v>
      </c>
      <c r="B34" s="2" t="s">
        <v>18</v>
      </c>
      <c r="C34" s="2"/>
      <c r="D34" s="3">
        <v>42069</v>
      </c>
      <c r="E34" s="4">
        <v>5000</v>
      </c>
      <c r="F34" s="2"/>
      <c r="G34" s="2"/>
      <c r="H34" s="2" t="s">
        <v>71</v>
      </c>
      <c r="I34" s="2" t="s">
        <v>72</v>
      </c>
      <c r="J34" s="2" t="s">
        <v>4</v>
      </c>
      <c r="K34" s="2" t="s">
        <v>5</v>
      </c>
      <c r="L34" s="2" t="s">
        <v>73</v>
      </c>
      <c r="T34" t="s">
        <v>42</v>
      </c>
      <c r="U34" t="s">
        <v>43</v>
      </c>
      <c r="Z34" s="1"/>
    </row>
    <row r="35" spans="1:26" x14ac:dyDescent="0.25">
      <c r="A35" s="13" t="s">
        <v>76</v>
      </c>
      <c r="B35" s="2" t="s">
        <v>18</v>
      </c>
      <c r="C35" s="2"/>
      <c r="D35" s="3">
        <v>42089</v>
      </c>
      <c r="E35" s="4">
        <v>10000</v>
      </c>
      <c r="F35" s="2"/>
      <c r="G35" s="2"/>
      <c r="H35" s="2" t="s">
        <v>71</v>
      </c>
      <c r="I35" s="2" t="s">
        <v>72</v>
      </c>
      <c r="J35" s="2" t="s">
        <v>4</v>
      </c>
      <c r="K35" s="2" t="s">
        <v>5</v>
      </c>
      <c r="L35" s="2" t="s">
        <v>73</v>
      </c>
      <c r="T35" t="s">
        <v>42</v>
      </c>
      <c r="U35" t="s">
        <v>43</v>
      </c>
      <c r="Z35" s="1"/>
    </row>
    <row r="36" spans="1:26" x14ac:dyDescent="0.25">
      <c r="A36" s="6" t="s">
        <v>44</v>
      </c>
      <c r="B36" s="2" t="s">
        <v>13</v>
      </c>
      <c r="C36" s="2" t="s">
        <v>2</v>
      </c>
      <c r="D36" s="3">
        <v>42286</v>
      </c>
      <c r="E36" s="4">
        <v>500</v>
      </c>
      <c r="F36" s="2"/>
      <c r="G36" s="2"/>
      <c r="H36" s="2" t="s">
        <v>71</v>
      </c>
      <c r="I36" s="2" t="s">
        <v>72</v>
      </c>
      <c r="J36" s="2" t="s">
        <v>4</v>
      </c>
      <c r="K36" s="2" t="s">
        <v>5</v>
      </c>
      <c r="L36" s="2" t="s">
        <v>73</v>
      </c>
      <c r="T36" t="s">
        <v>42</v>
      </c>
      <c r="U36" t="s">
        <v>43</v>
      </c>
      <c r="Z36" s="1"/>
    </row>
    <row r="37" spans="1:26" x14ac:dyDescent="0.25">
      <c r="A37" s="6" t="s">
        <v>44</v>
      </c>
      <c r="B37" s="2" t="s">
        <v>13</v>
      </c>
      <c r="C37" s="2" t="s">
        <v>2</v>
      </c>
      <c r="D37" s="3">
        <v>42384</v>
      </c>
      <c r="E37" s="4">
        <v>1000</v>
      </c>
      <c r="F37" s="2" t="s">
        <v>69</v>
      </c>
      <c r="G37" s="2" t="s">
        <v>77</v>
      </c>
      <c r="H37" s="2" t="s">
        <v>71</v>
      </c>
      <c r="I37" s="2" t="s">
        <v>72</v>
      </c>
      <c r="J37" s="2" t="s">
        <v>4</v>
      </c>
      <c r="K37" s="2" t="s">
        <v>5</v>
      </c>
      <c r="L37" s="2" t="s">
        <v>73</v>
      </c>
      <c r="T37" t="s">
        <v>42</v>
      </c>
      <c r="U37" t="s">
        <v>43</v>
      </c>
      <c r="Z37" s="1"/>
    </row>
    <row r="38" spans="1:26" x14ac:dyDescent="0.25">
      <c r="A38" s="6" t="s">
        <v>44</v>
      </c>
      <c r="B38" s="2" t="s">
        <v>13</v>
      </c>
      <c r="C38" s="2" t="s">
        <v>2</v>
      </c>
      <c r="D38" s="3">
        <v>42415</v>
      </c>
      <c r="E38" s="4">
        <v>250</v>
      </c>
      <c r="F38" s="2" t="s">
        <v>69</v>
      </c>
      <c r="G38" s="2" t="s">
        <v>77</v>
      </c>
      <c r="H38" s="2" t="s">
        <v>71</v>
      </c>
      <c r="I38" s="2" t="s">
        <v>72</v>
      </c>
      <c r="J38" s="2" t="s">
        <v>4</v>
      </c>
      <c r="K38" s="2" t="s">
        <v>5</v>
      </c>
      <c r="L38" s="2" t="s">
        <v>73</v>
      </c>
      <c r="T38" t="s">
        <v>42</v>
      </c>
      <c r="U38" t="s">
        <v>43</v>
      </c>
      <c r="Z38" s="1"/>
    </row>
    <row r="39" spans="1:26" x14ac:dyDescent="0.25">
      <c r="A39" s="9" t="s">
        <v>74</v>
      </c>
      <c r="B39" s="2" t="s">
        <v>58</v>
      </c>
      <c r="C39" s="2"/>
      <c r="D39" s="3">
        <v>42312</v>
      </c>
      <c r="E39" s="4">
        <v>2500</v>
      </c>
      <c r="F39" s="2"/>
      <c r="G39" s="2"/>
      <c r="H39" s="2" t="s">
        <v>75</v>
      </c>
      <c r="I39" s="2"/>
      <c r="J39" s="2" t="s">
        <v>4</v>
      </c>
      <c r="K39" s="2" t="s">
        <v>5</v>
      </c>
      <c r="L39" s="2">
        <v>60606</v>
      </c>
      <c r="T39" t="s">
        <v>42</v>
      </c>
      <c r="U39" t="s">
        <v>43</v>
      </c>
      <c r="Z39" s="1"/>
    </row>
    <row r="40" spans="1:26" x14ac:dyDescent="0.25">
      <c r="A40" s="9" t="s">
        <v>74</v>
      </c>
      <c r="B40" s="2" t="s">
        <v>58</v>
      </c>
      <c r="C40" s="2"/>
      <c r="D40" s="3">
        <v>42717</v>
      </c>
      <c r="E40" s="4">
        <v>2500</v>
      </c>
      <c r="F40" s="2"/>
      <c r="G40" s="2"/>
      <c r="H40" s="2" t="s">
        <v>75</v>
      </c>
      <c r="I40" s="2"/>
      <c r="J40" s="2" t="s">
        <v>4</v>
      </c>
      <c r="K40" s="2" t="s">
        <v>5</v>
      </c>
      <c r="L40" s="2">
        <v>60606</v>
      </c>
      <c r="T40" t="s">
        <v>42</v>
      </c>
      <c r="U40" t="s">
        <v>43</v>
      </c>
      <c r="Z40" s="1"/>
    </row>
    <row r="41" spans="1:26" x14ac:dyDescent="0.25">
      <c r="A41" s="6" t="s">
        <v>44</v>
      </c>
      <c r="B41" s="2" t="s">
        <v>13</v>
      </c>
      <c r="C41" s="2" t="s">
        <v>2</v>
      </c>
      <c r="D41" s="3">
        <v>42769</v>
      </c>
      <c r="E41" s="4">
        <v>1000</v>
      </c>
      <c r="F41" s="2" t="s">
        <v>69</v>
      </c>
      <c r="G41" s="2" t="s">
        <v>78</v>
      </c>
      <c r="H41" s="2" t="s">
        <v>71</v>
      </c>
      <c r="I41" s="2" t="s">
        <v>72</v>
      </c>
      <c r="J41" s="2" t="s">
        <v>4</v>
      </c>
      <c r="K41" s="2" t="s">
        <v>5</v>
      </c>
      <c r="L41" s="2" t="s">
        <v>73</v>
      </c>
      <c r="T41" t="s">
        <v>42</v>
      </c>
      <c r="U41" t="s">
        <v>43</v>
      </c>
      <c r="Z41" s="1"/>
    </row>
    <row r="42" spans="1:26" x14ac:dyDescent="0.25">
      <c r="A42" s="2" t="s">
        <v>62</v>
      </c>
      <c r="B42" s="2" t="s">
        <v>18</v>
      </c>
      <c r="C42" s="2"/>
      <c r="D42" s="3">
        <v>42532</v>
      </c>
      <c r="E42" s="4">
        <v>1000</v>
      </c>
      <c r="F42" s="2"/>
      <c r="G42" s="2"/>
      <c r="H42" s="2" t="s">
        <v>79</v>
      </c>
      <c r="I42" s="2" t="s">
        <v>80</v>
      </c>
      <c r="J42" s="2" t="s">
        <v>4</v>
      </c>
      <c r="K42" s="2" t="s">
        <v>5</v>
      </c>
      <c r="L42" s="2">
        <v>60606</v>
      </c>
      <c r="T42" t="s">
        <v>42</v>
      </c>
      <c r="U42" t="s">
        <v>43</v>
      </c>
      <c r="Z42" s="1"/>
    </row>
    <row r="43" spans="1:26" x14ac:dyDescent="0.25">
      <c r="A43" s="2" t="s">
        <v>62</v>
      </c>
      <c r="B43" s="2" t="s">
        <v>13</v>
      </c>
      <c r="C43" s="2" t="s">
        <v>2</v>
      </c>
      <c r="D43" s="3">
        <v>42933</v>
      </c>
      <c r="E43" s="4">
        <v>2000</v>
      </c>
      <c r="F43" s="2" t="s">
        <v>65</v>
      </c>
      <c r="G43" s="2" t="s">
        <v>66</v>
      </c>
      <c r="H43" s="2" t="s">
        <v>81</v>
      </c>
      <c r="I43" s="2" t="s">
        <v>82</v>
      </c>
      <c r="J43" s="2" t="s">
        <v>4</v>
      </c>
      <c r="K43" s="2" t="s">
        <v>5</v>
      </c>
      <c r="L43" s="2" t="s">
        <v>68</v>
      </c>
      <c r="T43" t="s">
        <v>42</v>
      </c>
      <c r="U43" t="s">
        <v>43</v>
      </c>
      <c r="Z43" s="1"/>
    </row>
    <row r="44" spans="1:26" x14ac:dyDescent="0.25">
      <c r="A44" s="2" t="s">
        <v>83</v>
      </c>
      <c r="B44" s="2" t="s">
        <v>13</v>
      </c>
      <c r="C44" s="2" t="s">
        <v>2</v>
      </c>
      <c r="D44" s="3">
        <v>43106</v>
      </c>
      <c r="E44" s="4">
        <v>999</v>
      </c>
      <c r="F44" s="2"/>
      <c r="G44" s="2"/>
      <c r="H44" s="2" t="s">
        <v>84</v>
      </c>
      <c r="I44" s="2"/>
      <c r="J44" s="2" t="s">
        <v>4</v>
      </c>
      <c r="K44" s="2" t="s">
        <v>5</v>
      </c>
      <c r="L44" s="2">
        <v>60614</v>
      </c>
      <c r="T44" t="s">
        <v>42</v>
      </c>
      <c r="U44" t="s">
        <v>43</v>
      </c>
      <c r="Z44" s="1"/>
    </row>
    <row r="45" spans="1:26" x14ac:dyDescent="0.25">
      <c r="A45" s="2" t="s">
        <v>62</v>
      </c>
      <c r="B45" s="2" t="s">
        <v>10</v>
      </c>
      <c r="C45" s="2"/>
      <c r="D45" s="3">
        <v>43136</v>
      </c>
      <c r="E45" s="4">
        <v>2500</v>
      </c>
      <c r="F45" s="2"/>
      <c r="G45" s="2"/>
      <c r="H45" s="2" t="s">
        <v>75</v>
      </c>
      <c r="I45" s="2" t="s">
        <v>72</v>
      </c>
      <c r="J45" s="2" t="s">
        <v>4</v>
      </c>
      <c r="K45" s="2" t="s">
        <v>5</v>
      </c>
      <c r="L45" s="2" t="s">
        <v>73</v>
      </c>
      <c r="T45" t="s">
        <v>42</v>
      </c>
      <c r="U45" t="s">
        <v>43</v>
      </c>
      <c r="Z45" s="1"/>
    </row>
    <row r="46" spans="1:26" x14ac:dyDescent="0.25">
      <c r="A46" s="9" t="s">
        <v>74</v>
      </c>
      <c r="B46" s="2" t="s">
        <v>58</v>
      </c>
      <c r="C46" s="2"/>
      <c r="D46" s="3">
        <v>43264</v>
      </c>
      <c r="E46" s="4">
        <v>1500</v>
      </c>
      <c r="F46" s="2"/>
      <c r="G46" s="2"/>
      <c r="H46" s="2" t="s">
        <v>75</v>
      </c>
      <c r="I46" s="2"/>
      <c r="J46" s="2" t="s">
        <v>4</v>
      </c>
      <c r="K46" s="2" t="s">
        <v>5</v>
      </c>
      <c r="L46" s="2">
        <v>60606</v>
      </c>
      <c r="T46" t="s">
        <v>42</v>
      </c>
      <c r="U46" t="s">
        <v>43</v>
      </c>
      <c r="Z46" s="1"/>
    </row>
    <row r="47" spans="1:26" x14ac:dyDescent="0.25">
      <c r="A47" s="2" t="s">
        <v>85</v>
      </c>
      <c r="B47" s="2" t="s">
        <v>18</v>
      </c>
      <c r="C47" s="2"/>
      <c r="D47" s="3">
        <v>43371</v>
      </c>
      <c r="E47" s="4">
        <v>1000</v>
      </c>
      <c r="F47" s="2"/>
      <c r="G47" s="2"/>
      <c r="H47" s="2" t="s">
        <v>86</v>
      </c>
      <c r="I47" s="2" t="s">
        <v>87</v>
      </c>
      <c r="J47" s="2" t="s">
        <v>4</v>
      </c>
      <c r="K47" s="2" t="s">
        <v>5</v>
      </c>
      <c r="L47" s="2">
        <v>60606</v>
      </c>
      <c r="T47" t="s">
        <v>42</v>
      </c>
      <c r="U47" t="s">
        <v>43</v>
      </c>
      <c r="Z47" s="1"/>
    </row>
    <row r="48" spans="1:26" x14ac:dyDescent="0.25">
      <c r="A48" s="6" t="s">
        <v>44</v>
      </c>
      <c r="B48" s="2" t="s">
        <v>13</v>
      </c>
      <c r="C48" s="2" t="s">
        <v>2</v>
      </c>
      <c r="D48" s="3">
        <v>43322</v>
      </c>
      <c r="E48" s="4">
        <v>10000</v>
      </c>
      <c r="F48" s="2" t="s">
        <v>69</v>
      </c>
      <c r="G48" s="2" t="s">
        <v>78</v>
      </c>
      <c r="H48" s="2" t="s">
        <v>71</v>
      </c>
      <c r="I48" s="2" t="s">
        <v>72</v>
      </c>
      <c r="J48" s="2" t="s">
        <v>4</v>
      </c>
      <c r="K48" s="2" t="s">
        <v>5</v>
      </c>
      <c r="L48" s="2" t="s">
        <v>73</v>
      </c>
      <c r="T48" t="s">
        <v>42</v>
      </c>
      <c r="U48" t="s">
        <v>43</v>
      </c>
      <c r="Z48" s="1"/>
    </row>
    <row r="49" spans="1:26" x14ac:dyDescent="0.25">
      <c r="A49" s="2" t="s">
        <v>49</v>
      </c>
      <c r="B49" s="2" t="s">
        <v>13</v>
      </c>
      <c r="C49" s="2" t="s">
        <v>2</v>
      </c>
      <c r="D49" s="3">
        <v>43378</v>
      </c>
      <c r="E49" s="4">
        <v>500</v>
      </c>
      <c r="F49" s="2"/>
      <c r="G49" s="2"/>
      <c r="H49" s="2" t="s">
        <v>88</v>
      </c>
      <c r="I49" s="2"/>
      <c r="J49" s="2" t="s">
        <v>89</v>
      </c>
      <c r="K49" s="2" t="s">
        <v>5</v>
      </c>
      <c r="L49" s="2" t="s">
        <v>90</v>
      </c>
      <c r="T49" t="s">
        <v>42</v>
      </c>
      <c r="U49" t="s">
        <v>43</v>
      </c>
      <c r="Z49" s="1"/>
    </row>
    <row r="50" spans="1:26" x14ac:dyDescent="0.25">
      <c r="A50" s="2" t="s">
        <v>91</v>
      </c>
      <c r="B50" s="2" t="s">
        <v>92</v>
      </c>
      <c r="C50" s="2" t="s">
        <v>2</v>
      </c>
      <c r="D50" s="3">
        <v>43519</v>
      </c>
      <c r="E50" s="4">
        <v>250</v>
      </c>
      <c r="F50" s="2"/>
      <c r="G50" s="2"/>
      <c r="H50" s="2" t="s">
        <v>88</v>
      </c>
      <c r="I50" s="2"/>
      <c r="J50" s="2" t="s">
        <v>89</v>
      </c>
      <c r="K50" s="2" t="s">
        <v>5</v>
      </c>
      <c r="L50" s="2">
        <v>60564</v>
      </c>
      <c r="T50" t="s">
        <v>42</v>
      </c>
      <c r="U50" t="s">
        <v>43</v>
      </c>
      <c r="Z50" s="1"/>
    </row>
    <row r="51" spans="1:26" x14ac:dyDescent="0.25">
      <c r="A51" s="2" t="s">
        <v>93</v>
      </c>
      <c r="B51" s="2" t="s">
        <v>13</v>
      </c>
      <c r="C51" s="2" t="s">
        <v>2</v>
      </c>
      <c r="D51" s="3">
        <v>43514</v>
      </c>
      <c r="E51" s="4">
        <v>5000</v>
      </c>
      <c r="F51" s="2" t="s">
        <v>94</v>
      </c>
      <c r="G51" s="2" t="s">
        <v>95</v>
      </c>
      <c r="H51" s="2" t="s">
        <v>96</v>
      </c>
      <c r="I51" s="2"/>
      <c r="J51" s="2" t="s">
        <v>4</v>
      </c>
      <c r="K51" s="2" t="s">
        <v>5</v>
      </c>
      <c r="L51" s="2">
        <v>60606</v>
      </c>
      <c r="T51" t="s">
        <v>42</v>
      </c>
      <c r="U51" t="s">
        <v>43</v>
      </c>
      <c r="Z51" s="1"/>
    </row>
    <row r="52" spans="1:26" x14ac:dyDescent="0.25">
      <c r="A52" s="13" t="s">
        <v>97</v>
      </c>
      <c r="B52" s="2" t="s">
        <v>13</v>
      </c>
      <c r="C52" s="2" t="s">
        <v>2</v>
      </c>
      <c r="D52" s="3">
        <v>43542</v>
      </c>
      <c r="E52" s="4">
        <v>5000</v>
      </c>
      <c r="F52" s="2" t="s">
        <v>94</v>
      </c>
      <c r="G52" s="2" t="s">
        <v>98</v>
      </c>
      <c r="H52" s="2" t="s">
        <v>99</v>
      </c>
      <c r="I52" s="2" t="s">
        <v>100</v>
      </c>
      <c r="J52" s="2" t="s">
        <v>4</v>
      </c>
      <c r="K52" s="2" t="s">
        <v>5</v>
      </c>
      <c r="L52" s="2" t="s">
        <v>101</v>
      </c>
      <c r="T52" t="s">
        <v>42</v>
      </c>
      <c r="U52" t="s">
        <v>43</v>
      </c>
      <c r="Z52" s="1"/>
    </row>
    <row r="53" spans="1:26" x14ac:dyDescent="0.25">
      <c r="A53" s="13" t="s">
        <v>97</v>
      </c>
      <c r="B53" s="2" t="s">
        <v>13</v>
      </c>
      <c r="C53" s="2" t="s">
        <v>2</v>
      </c>
      <c r="D53" s="3">
        <v>43557</v>
      </c>
      <c r="E53" s="4">
        <v>5000</v>
      </c>
      <c r="F53" s="2" t="s">
        <v>94</v>
      </c>
      <c r="G53" s="2" t="s">
        <v>98</v>
      </c>
      <c r="H53" s="2" t="s">
        <v>99</v>
      </c>
      <c r="I53" s="2" t="s">
        <v>100</v>
      </c>
      <c r="J53" s="2" t="s">
        <v>4</v>
      </c>
      <c r="K53" s="2" t="s">
        <v>5</v>
      </c>
      <c r="L53" s="2" t="s">
        <v>101</v>
      </c>
      <c r="T53" t="s">
        <v>42</v>
      </c>
      <c r="U53" t="s">
        <v>43</v>
      </c>
      <c r="Z53" s="1"/>
    </row>
    <row r="54" spans="1:26" x14ac:dyDescent="0.25">
      <c r="A54" s="13" t="s">
        <v>102</v>
      </c>
      <c r="B54" s="2" t="s">
        <v>13</v>
      </c>
      <c r="C54" s="2" t="s">
        <v>103</v>
      </c>
      <c r="D54" s="3">
        <v>43481</v>
      </c>
      <c r="E54" s="4">
        <v>2500</v>
      </c>
      <c r="F54" s="2" t="s">
        <v>69</v>
      </c>
      <c r="G54" s="2" t="s">
        <v>104</v>
      </c>
      <c r="H54" s="2" t="s">
        <v>99</v>
      </c>
      <c r="I54" s="2"/>
      <c r="J54" s="2" t="s">
        <v>4</v>
      </c>
      <c r="K54" s="2" t="s">
        <v>5</v>
      </c>
      <c r="L54" s="2" t="s">
        <v>101</v>
      </c>
      <c r="T54" t="s">
        <v>42</v>
      </c>
      <c r="U54" t="s">
        <v>43</v>
      </c>
      <c r="Z54" s="1"/>
    </row>
    <row r="55" spans="1:26" x14ac:dyDescent="0.25">
      <c r="A55" s="9" t="s">
        <v>74</v>
      </c>
      <c r="B55" s="2" t="s">
        <v>13</v>
      </c>
      <c r="C55" s="2" t="s">
        <v>2</v>
      </c>
      <c r="D55" s="3">
        <v>43642</v>
      </c>
      <c r="E55" s="4">
        <v>250</v>
      </c>
      <c r="F55" s="2"/>
      <c r="G55" s="2"/>
      <c r="H55" s="2" t="s">
        <v>96</v>
      </c>
      <c r="I55" s="2"/>
      <c r="J55" s="2" t="s">
        <v>4</v>
      </c>
      <c r="K55" s="2" t="s">
        <v>5</v>
      </c>
      <c r="L55" s="2">
        <v>60606</v>
      </c>
      <c r="T55" t="s">
        <v>42</v>
      </c>
      <c r="U55" t="s">
        <v>43</v>
      </c>
      <c r="Z55" s="1"/>
    </row>
    <row r="56" spans="1:26" x14ac:dyDescent="0.25">
      <c r="A56" s="9" t="s">
        <v>74</v>
      </c>
      <c r="B56" s="2" t="s">
        <v>58</v>
      </c>
      <c r="C56" s="2"/>
      <c r="D56" s="3">
        <v>43802</v>
      </c>
      <c r="E56" s="4">
        <v>1500</v>
      </c>
      <c r="F56" s="2"/>
      <c r="G56" s="2"/>
      <c r="H56" s="2" t="s">
        <v>75</v>
      </c>
      <c r="I56" s="2"/>
      <c r="J56" s="2" t="s">
        <v>4</v>
      </c>
      <c r="K56" s="2" t="s">
        <v>5</v>
      </c>
      <c r="L56" s="2">
        <v>60606</v>
      </c>
      <c r="T56" t="s">
        <v>42</v>
      </c>
      <c r="U56" t="s">
        <v>43</v>
      </c>
      <c r="Z56" s="1"/>
    </row>
    <row r="57" spans="1:26" x14ac:dyDescent="0.25">
      <c r="A57" s="2" t="s">
        <v>105</v>
      </c>
      <c r="B57" s="2" t="s">
        <v>13</v>
      </c>
      <c r="C57" s="2" t="s">
        <v>2</v>
      </c>
      <c r="D57" s="3">
        <v>43474</v>
      </c>
      <c r="E57" s="4">
        <v>1000</v>
      </c>
      <c r="F57" s="2" t="s">
        <v>94</v>
      </c>
      <c r="G57" s="2" t="s">
        <v>95</v>
      </c>
      <c r="H57" s="2" t="s">
        <v>99</v>
      </c>
      <c r="I57" s="2" t="s">
        <v>80</v>
      </c>
      <c r="J57" s="2" t="s">
        <v>4</v>
      </c>
      <c r="K57" s="2" t="s">
        <v>5</v>
      </c>
      <c r="L57" s="2">
        <v>60606</v>
      </c>
      <c r="T57" t="s">
        <v>42</v>
      </c>
      <c r="U57" t="s">
        <v>43</v>
      </c>
      <c r="Z57" s="1"/>
    </row>
    <row r="58" spans="1:26" x14ac:dyDescent="0.25">
      <c r="A58" s="2" t="s">
        <v>106</v>
      </c>
      <c r="B58" s="2" t="s">
        <v>13</v>
      </c>
      <c r="C58" s="2" t="s">
        <v>103</v>
      </c>
      <c r="D58" s="3">
        <v>43865</v>
      </c>
      <c r="E58" s="4">
        <v>750</v>
      </c>
      <c r="F58" s="2" t="s">
        <v>69</v>
      </c>
      <c r="G58" s="2" t="s">
        <v>104</v>
      </c>
      <c r="H58" s="2" t="s">
        <v>107</v>
      </c>
      <c r="I58" s="2"/>
      <c r="J58" s="2" t="s">
        <v>4</v>
      </c>
      <c r="K58" s="2" t="s">
        <v>5</v>
      </c>
      <c r="L58" s="2">
        <v>60606</v>
      </c>
      <c r="T58" t="s">
        <v>42</v>
      </c>
      <c r="U58" t="s">
        <v>43</v>
      </c>
      <c r="Z58" s="1"/>
    </row>
    <row r="59" spans="1:26" x14ac:dyDescent="0.25">
      <c r="A59" s="2" t="s">
        <v>106</v>
      </c>
      <c r="B59" s="2" t="s">
        <v>18</v>
      </c>
      <c r="C59" s="2"/>
      <c r="D59" s="3">
        <v>44035</v>
      </c>
      <c r="E59" s="4">
        <v>750</v>
      </c>
      <c r="F59" s="2"/>
      <c r="G59" s="2"/>
      <c r="H59" s="2" t="s">
        <v>108</v>
      </c>
      <c r="I59" s="2"/>
      <c r="J59" s="2" t="s">
        <v>4</v>
      </c>
      <c r="K59" s="2" t="s">
        <v>5</v>
      </c>
      <c r="L59" s="2">
        <v>60606</v>
      </c>
      <c r="T59" t="s">
        <v>42</v>
      </c>
      <c r="U59" t="s">
        <v>43</v>
      </c>
      <c r="Z59" s="1"/>
    </row>
    <row r="60" spans="1:26" x14ac:dyDescent="0.25">
      <c r="A60" s="2" t="s">
        <v>109</v>
      </c>
      <c r="B60" s="2" t="s">
        <v>13</v>
      </c>
      <c r="C60" s="2" t="s">
        <v>2</v>
      </c>
      <c r="D60" s="3">
        <v>44053</v>
      </c>
      <c r="E60" s="4">
        <v>2500</v>
      </c>
      <c r="F60" s="2" t="s">
        <v>110</v>
      </c>
      <c r="G60" s="2" t="s">
        <v>95</v>
      </c>
      <c r="H60" s="2" t="s">
        <v>111</v>
      </c>
      <c r="I60" s="2"/>
      <c r="J60" s="2" t="s">
        <v>20</v>
      </c>
      <c r="K60" s="2" t="s">
        <v>5</v>
      </c>
      <c r="L60" s="2">
        <v>60093</v>
      </c>
      <c r="T60" t="s">
        <v>42</v>
      </c>
      <c r="U60" t="s">
        <v>43</v>
      </c>
      <c r="Z60" s="1"/>
    </row>
    <row r="61" spans="1:26" x14ac:dyDescent="0.25">
      <c r="A61" s="2" t="s">
        <v>112</v>
      </c>
      <c r="B61" s="2" t="s">
        <v>13</v>
      </c>
      <c r="C61" s="2" t="s">
        <v>2</v>
      </c>
      <c r="D61" s="3">
        <v>44256</v>
      </c>
      <c r="E61" s="4">
        <v>200</v>
      </c>
      <c r="F61" s="2"/>
      <c r="G61" s="2"/>
      <c r="H61" s="2" t="s">
        <v>113</v>
      </c>
      <c r="I61" s="2"/>
      <c r="J61" s="2" t="s">
        <v>114</v>
      </c>
      <c r="K61" s="2" t="s">
        <v>5</v>
      </c>
      <c r="L61" s="2">
        <v>62450</v>
      </c>
      <c r="T61" t="s">
        <v>42</v>
      </c>
      <c r="U61" t="s">
        <v>43</v>
      </c>
      <c r="Z61" s="1"/>
    </row>
    <row r="62" spans="1:26" x14ac:dyDescent="0.25">
      <c r="A62" s="2" t="s">
        <v>115</v>
      </c>
      <c r="B62" s="2" t="s">
        <v>13</v>
      </c>
      <c r="C62" s="2" t="s">
        <v>2</v>
      </c>
      <c r="D62" s="3">
        <v>44450</v>
      </c>
      <c r="E62" s="4">
        <v>1000</v>
      </c>
      <c r="F62" s="2" t="s">
        <v>69</v>
      </c>
      <c r="G62" s="2" t="s">
        <v>104</v>
      </c>
      <c r="H62" s="2" t="s">
        <v>116</v>
      </c>
      <c r="I62" s="2"/>
      <c r="J62" s="2" t="s">
        <v>4</v>
      </c>
      <c r="K62" s="2" t="s">
        <v>5</v>
      </c>
      <c r="L62" s="2">
        <v>60606</v>
      </c>
      <c r="T62" t="s">
        <v>42</v>
      </c>
      <c r="U62" t="s">
        <v>43</v>
      </c>
      <c r="Z62" s="1"/>
    </row>
    <row r="63" spans="1:26" x14ac:dyDescent="0.25">
      <c r="A63" s="2" t="s">
        <v>117</v>
      </c>
      <c r="B63" s="2" t="s">
        <v>18</v>
      </c>
      <c r="C63" s="2"/>
      <c r="D63" s="3">
        <v>44651</v>
      </c>
      <c r="E63" s="4">
        <v>5000</v>
      </c>
      <c r="F63" s="2"/>
      <c r="G63" s="2"/>
      <c r="H63" s="2" t="s">
        <v>99</v>
      </c>
      <c r="I63" s="2" t="s">
        <v>100</v>
      </c>
      <c r="J63" s="2" t="s">
        <v>4</v>
      </c>
      <c r="K63" s="2" t="s">
        <v>5</v>
      </c>
      <c r="L63" s="2" t="s">
        <v>101</v>
      </c>
      <c r="T63" t="s">
        <v>42</v>
      </c>
      <c r="U63" t="s">
        <v>43</v>
      </c>
      <c r="Z63" s="1"/>
    </row>
    <row r="64" spans="1:26" x14ac:dyDescent="0.25">
      <c r="A64" s="2" t="s">
        <v>118</v>
      </c>
      <c r="B64" s="2" t="s">
        <v>13</v>
      </c>
      <c r="C64" s="2" t="s">
        <v>2</v>
      </c>
      <c r="D64" s="3">
        <v>44845</v>
      </c>
      <c r="E64" s="4">
        <v>1666.66</v>
      </c>
      <c r="F64" s="2" t="s">
        <v>119</v>
      </c>
      <c r="G64" s="2" t="s">
        <v>104</v>
      </c>
      <c r="H64" s="2" t="s">
        <v>120</v>
      </c>
      <c r="I64" s="2" t="s">
        <v>100</v>
      </c>
      <c r="J64" s="2" t="s">
        <v>4</v>
      </c>
      <c r="K64" s="2" t="s">
        <v>5</v>
      </c>
      <c r="L64" s="2">
        <v>60606</v>
      </c>
      <c r="T64" t="s">
        <v>42</v>
      </c>
      <c r="U64" t="s">
        <v>43</v>
      </c>
      <c r="Z64" s="1"/>
    </row>
    <row r="65" spans="1:26" x14ac:dyDescent="0.25">
      <c r="A65" s="2" t="s">
        <v>121</v>
      </c>
      <c r="B65" s="2" t="s">
        <v>13</v>
      </c>
      <c r="C65" s="2" t="s">
        <v>2</v>
      </c>
      <c r="D65" s="3">
        <v>44845</v>
      </c>
      <c r="E65" s="4">
        <v>1666.67</v>
      </c>
      <c r="F65" s="2" t="s">
        <v>122</v>
      </c>
      <c r="G65" s="2" t="s">
        <v>123</v>
      </c>
      <c r="H65" s="2" t="s">
        <v>120</v>
      </c>
      <c r="I65" s="2"/>
      <c r="J65" s="2" t="s">
        <v>4</v>
      </c>
      <c r="K65" s="2" t="s">
        <v>5</v>
      </c>
      <c r="L65" s="2">
        <v>60606</v>
      </c>
      <c r="T65" t="s">
        <v>42</v>
      </c>
      <c r="U65" t="s">
        <v>43</v>
      </c>
      <c r="Z65" s="1"/>
    </row>
    <row r="66" spans="1:26" x14ac:dyDescent="0.25">
      <c r="A66" s="2" t="s">
        <v>124</v>
      </c>
      <c r="B66" s="2" t="s">
        <v>13</v>
      </c>
      <c r="C66" s="2" t="s">
        <v>2</v>
      </c>
      <c r="D66" s="3">
        <v>44846</v>
      </c>
      <c r="E66" s="4">
        <v>1666.67</v>
      </c>
      <c r="F66" s="2" t="s">
        <v>125</v>
      </c>
      <c r="G66" s="2" t="s">
        <v>126</v>
      </c>
      <c r="H66" s="2" t="s">
        <v>127</v>
      </c>
      <c r="I66" s="2" t="s">
        <v>87</v>
      </c>
      <c r="J66" s="2" t="s">
        <v>4</v>
      </c>
      <c r="K66" s="2" t="s">
        <v>5</v>
      </c>
      <c r="L66" s="2">
        <v>60606</v>
      </c>
      <c r="T66" t="s">
        <v>42</v>
      </c>
      <c r="U66" t="s">
        <v>43</v>
      </c>
      <c r="Z66" s="1"/>
    </row>
    <row r="67" spans="1:26" x14ac:dyDescent="0.25">
      <c r="A67" s="2" t="s">
        <v>128</v>
      </c>
      <c r="B67" s="2" t="s">
        <v>13</v>
      </c>
      <c r="C67" s="2" t="s">
        <v>2</v>
      </c>
      <c r="D67" s="3">
        <v>44845</v>
      </c>
      <c r="E67" s="4">
        <v>5000</v>
      </c>
      <c r="F67" s="2" t="s">
        <v>23</v>
      </c>
      <c r="G67" s="2" t="s">
        <v>23</v>
      </c>
      <c r="H67" s="2" t="s">
        <v>120</v>
      </c>
      <c r="I67" s="2" t="s">
        <v>100</v>
      </c>
      <c r="J67" s="2" t="s">
        <v>4</v>
      </c>
      <c r="K67" s="2" t="s">
        <v>5</v>
      </c>
      <c r="L67" s="2">
        <v>60606</v>
      </c>
      <c r="T67" t="s">
        <v>42</v>
      </c>
      <c r="U67" t="s">
        <v>43</v>
      </c>
      <c r="Z67" s="1"/>
    </row>
    <row r="68" spans="1:26" x14ac:dyDescent="0.25">
      <c r="A68" s="2" t="s">
        <v>85</v>
      </c>
      <c r="B68" s="2" t="s">
        <v>18</v>
      </c>
      <c r="C68" s="2"/>
      <c r="D68" s="3">
        <v>44993</v>
      </c>
      <c r="E68" s="4">
        <v>409.73</v>
      </c>
      <c r="F68" s="2"/>
      <c r="G68" s="2"/>
      <c r="H68" s="2" t="s">
        <v>86</v>
      </c>
      <c r="I68" s="2" t="s">
        <v>87</v>
      </c>
      <c r="J68" s="2" t="s">
        <v>4</v>
      </c>
      <c r="K68" s="2" t="s">
        <v>5</v>
      </c>
      <c r="L68" s="2">
        <v>60606</v>
      </c>
      <c r="T68" t="s">
        <v>42</v>
      </c>
      <c r="U68" t="s">
        <v>43</v>
      </c>
      <c r="Z68" s="1"/>
    </row>
    <row r="69" spans="1:26" x14ac:dyDescent="0.25">
      <c r="A69" s="2" t="s">
        <v>129</v>
      </c>
      <c r="B69" s="2" t="s">
        <v>13</v>
      </c>
      <c r="C69" s="2" t="s">
        <v>2</v>
      </c>
      <c r="D69" s="3">
        <v>44946</v>
      </c>
      <c r="E69" s="4">
        <v>500</v>
      </c>
      <c r="F69" s="2"/>
      <c r="G69" s="2"/>
      <c r="H69" s="2" t="s">
        <v>99</v>
      </c>
      <c r="I69" s="2" t="s">
        <v>100</v>
      </c>
      <c r="J69" s="2" t="s">
        <v>4</v>
      </c>
      <c r="K69" s="2" t="s">
        <v>5</v>
      </c>
      <c r="L69" s="2" t="s">
        <v>101</v>
      </c>
      <c r="T69" t="s">
        <v>42</v>
      </c>
      <c r="U69" t="s">
        <v>43</v>
      </c>
      <c r="Z69" s="1"/>
    </row>
    <row r="70" spans="1:26" x14ac:dyDescent="0.25">
      <c r="A70" s="13" t="s">
        <v>130</v>
      </c>
      <c r="B70" s="2" t="s">
        <v>58</v>
      </c>
      <c r="C70" s="2"/>
      <c r="D70" s="3">
        <v>45008</v>
      </c>
      <c r="E70" s="4">
        <v>50000</v>
      </c>
      <c r="F70" s="2"/>
      <c r="G70" s="2"/>
      <c r="H70" s="2" t="s">
        <v>116</v>
      </c>
      <c r="I70" s="2" t="s">
        <v>87</v>
      </c>
      <c r="J70" s="2" t="s">
        <v>4</v>
      </c>
      <c r="K70" s="2" t="s">
        <v>5</v>
      </c>
      <c r="L70" s="2">
        <v>60606</v>
      </c>
      <c r="T70" t="s">
        <v>42</v>
      </c>
      <c r="U70" t="s">
        <v>43</v>
      </c>
      <c r="Z70" s="1"/>
    </row>
    <row r="71" spans="1:26" x14ac:dyDescent="0.25">
      <c r="A71" s="2" t="s">
        <v>131</v>
      </c>
      <c r="B71" s="2" t="s">
        <v>13</v>
      </c>
      <c r="C71" s="2" t="s">
        <v>2</v>
      </c>
      <c r="D71" s="3">
        <v>45380</v>
      </c>
      <c r="E71" s="4">
        <v>100</v>
      </c>
      <c r="F71" s="2" t="s">
        <v>69</v>
      </c>
      <c r="G71" s="2" t="s">
        <v>132</v>
      </c>
      <c r="H71" s="2" t="s">
        <v>133</v>
      </c>
      <c r="I71" s="2"/>
      <c r="J71" s="2" t="s">
        <v>4</v>
      </c>
      <c r="K71" s="2" t="s">
        <v>5</v>
      </c>
      <c r="L71" s="2">
        <v>60606</v>
      </c>
      <c r="T71" t="s">
        <v>42</v>
      </c>
      <c r="U71" t="s">
        <v>43</v>
      </c>
      <c r="Z71" s="1"/>
    </row>
    <row r="72" spans="1:26" x14ac:dyDescent="0.25">
      <c r="A72" s="2" t="s">
        <v>131</v>
      </c>
      <c r="B72" s="2" t="s">
        <v>13</v>
      </c>
      <c r="C72" s="2" t="s">
        <v>2</v>
      </c>
      <c r="D72" s="3">
        <v>45338</v>
      </c>
      <c r="E72" s="4">
        <v>1000</v>
      </c>
      <c r="F72" s="2" t="s">
        <v>69</v>
      </c>
      <c r="G72" s="2" t="s">
        <v>132</v>
      </c>
      <c r="H72" s="2" t="s">
        <v>133</v>
      </c>
      <c r="I72" s="2"/>
      <c r="J72" s="2" t="s">
        <v>4</v>
      </c>
      <c r="K72" s="2" t="s">
        <v>5</v>
      </c>
      <c r="L72" s="2">
        <v>60606</v>
      </c>
      <c r="T72" t="s">
        <v>42</v>
      </c>
      <c r="U72" t="s">
        <v>43</v>
      </c>
      <c r="Z72" s="1"/>
    </row>
    <row r="73" spans="1:26" x14ac:dyDescent="0.25">
      <c r="A73" s="2" t="s">
        <v>131</v>
      </c>
      <c r="B73" s="2" t="s">
        <v>13</v>
      </c>
      <c r="C73" s="2" t="s">
        <v>2</v>
      </c>
      <c r="D73" s="3">
        <v>45351</v>
      </c>
      <c r="E73" s="4">
        <v>1000</v>
      </c>
      <c r="F73" s="2" t="s">
        <v>69</v>
      </c>
      <c r="G73" s="2" t="s">
        <v>132</v>
      </c>
      <c r="H73" s="2" t="s">
        <v>133</v>
      </c>
      <c r="I73" s="2"/>
      <c r="J73" s="2" t="s">
        <v>4</v>
      </c>
      <c r="K73" s="2" t="s">
        <v>5</v>
      </c>
      <c r="L73" s="2">
        <v>60606</v>
      </c>
      <c r="T73" t="s">
        <v>42</v>
      </c>
      <c r="U73" t="s">
        <v>43</v>
      </c>
      <c r="Z73" s="1"/>
    </row>
    <row r="74" spans="1:26" x14ac:dyDescent="0.25">
      <c r="A74" s="6" t="s">
        <v>44</v>
      </c>
      <c r="B74" s="2" t="s">
        <v>13</v>
      </c>
      <c r="C74" s="2" t="s">
        <v>2</v>
      </c>
      <c r="D74" s="3">
        <v>45371</v>
      </c>
      <c r="E74" s="4">
        <v>500</v>
      </c>
      <c r="F74" s="2"/>
      <c r="G74" s="2"/>
      <c r="H74" s="2" t="s">
        <v>99</v>
      </c>
      <c r="I74" s="2" t="s">
        <v>100</v>
      </c>
      <c r="J74" s="2" t="s">
        <v>4</v>
      </c>
      <c r="K74" s="2" t="s">
        <v>5</v>
      </c>
      <c r="L74" s="2" t="s">
        <v>101</v>
      </c>
      <c r="T74" t="s">
        <v>42</v>
      </c>
      <c r="U74" t="s">
        <v>43</v>
      </c>
      <c r="Z74" s="1"/>
    </row>
    <row r="75" spans="1:26" x14ac:dyDescent="0.25">
      <c r="A75" s="6" t="s">
        <v>44</v>
      </c>
      <c r="B75" s="2" t="s">
        <v>13</v>
      </c>
      <c r="C75" s="2" t="s">
        <v>2</v>
      </c>
      <c r="D75" s="3">
        <v>45551</v>
      </c>
      <c r="E75" s="4">
        <v>500</v>
      </c>
      <c r="F75" s="2"/>
      <c r="G75" s="2"/>
      <c r="H75" s="2" t="s">
        <v>99</v>
      </c>
      <c r="I75" s="2" t="s">
        <v>100</v>
      </c>
      <c r="J75" s="2" t="s">
        <v>4</v>
      </c>
      <c r="K75" s="2" t="s">
        <v>5</v>
      </c>
      <c r="L75" s="2" t="s">
        <v>101</v>
      </c>
      <c r="T75" t="s">
        <v>42</v>
      </c>
      <c r="U75" t="s">
        <v>43</v>
      </c>
      <c r="Z75" s="1"/>
    </row>
    <row r="76" spans="1:26" x14ac:dyDescent="0.25">
      <c r="A76" s="2" t="s">
        <v>131</v>
      </c>
      <c r="B76" s="2" t="s">
        <v>13</v>
      </c>
      <c r="C76" s="2" t="s">
        <v>2</v>
      </c>
      <c r="D76" s="3">
        <v>45630</v>
      </c>
      <c r="E76" s="4">
        <v>250</v>
      </c>
      <c r="F76" s="2"/>
      <c r="G76" s="2"/>
      <c r="H76" s="2" t="s">
        <v>133</v>
      </c>
      <c r="I76" s="2"/>
      <c r="J76" s="2" t="s">
        <v>4</v>
      </c>
      <c r="K76" s="2" t="s">
        <v>5</v>
      </c>
      <c r="L76" s="2">
        <v>60606</v>
      </c>
      <c r="T76" t="s">
        <v>42</v>
      </c>
      <c r="U76" t="s">
        <v>43</v>
      </c>
      <c r="Z76" s="1"/>
    </row>
    <row r="77" spans="1:26" x14ac:dyDescent="0.25">
      <c r="A77" s="13" t="s">
        <v>134</v>
      </c>
      <c r="B77" s="2" t="s">
        <v>13</v>
      </c>
      <c r="C77" s="2" t="s">
        <v>2</v>
      </c>
      <c r="D77" s="3">
        <v>45381</v>
      </c>
      <c r="E77" s="4">
        <v>5000</v>
      </c>
      <c r="F77" s="2" t="s">
        <v>69</v>
      </c>
      <c r="G77" s="2" t="s">
        <v>132</v>
      </c>
      <c r="H77" s="2" t="s">
        <v>133</v>
      </c>
      <c r="I77" s="2"/>
      <c r="J77" s="2" t="s">
        <v>4</v>
      </c>
      <c r="K77" s="2" t="s">
        <v>5</v>
      </c>
      <c r="L77" s="2">
        <v>60606</v>
      </c>
      <c r="T77" t="s">
        <v>42</v>
      </c>
      <c r="U77" t="s">
        <v>43</v>
      </c>
      <c r="Z77" s="1"/>
    </row>
    <row r="78" spans="1:26" x14ac:dyDescent="0.25">
      <c r="A78" s="13" t="s">
        <v>134</v>
      </c>
      <c r="B78" s="2" t="s">
        <v>58</v>
      </c>
      <c r="C78" s="2"/>
      <c r="D78" s="3">
        <v>45784</v>
      </c>
      <c r="E78" s="4">
        <v>10000</v>
      </c>
      <c r="F78" s="2"/>
      <c r="G78" s="2"/>
      <c r="H78" s="2" t="s">
        <v>96</v>
      </c>
      <c r="I78" s="2"/>
      <c r="J78" s="2" t="s">
        <v>4</v>
      </c>
      <c r="K78" s="2" t="s">
        <v>5</v>
      </c>
      <c r="L78" s="2">
        <v>60606</v>
      </c>
      <c r="T78" t="s">
        <v>42</v>
      </c>
      <c r="U78" t="s">
        <v>43</v>
      </c>
      <c r="Z78" s="1"/>
    </row>
    <row r="79" spans="1:26" x14ac:dyDescent="0.25">
      <c r="E79" s="4">
        <f>SUM(E9:E78)</f>
        <v>181083.72999999998</v>
      </c>
    </row>
    <row r="81" spans="1:10" x14ac:dyDescent="0.25">
      <c r="A81" s="2" t="s">
        <v>135</v>
      </c>
      <c r="B81" s="2" t="s">
        <v>136</v>
      </c>
      <c r="C81" s="2"/>
      <c r="D81" s="3">
        <v>42331</v>
      </c>
      <c r="E81" s="4">
        <v>500</v>
      </c>
      <c r="F81" s="2" t="s">
        <v>137</v>
      </c>
      <c r="G81" s="2" t="s">
        <v>80</v>
      </c>
      <c r="H81" s="2" t="s">
        <v>4</v>
      </c>
      <c r="I81" s="2" t="s">
        <v>5</v>
      </c>
      <c r="J81" s="2">
        <v>60606</v>
      </c>
    </row>
    <row r="82" spans="1:10" x14ac:dyDescent="0.25">
      <c r="A82" s="6" t="s">
        <v>44</v>
      </c>
      <c r="B82" s="2" t="s">
        <v>138</v>
      </c>
      <c r="C82" s="2"/>
      <c r="D82" s="3">
        <v>42545</v>
      </c>
      <c r="E82" s="4">
        <v>10000</v>
      </c>
      <c r="F82" s="2" t="s">
        <v>81</v>
      </c>
      <c r="G82" s="2" t="s">
        <v>82</v>
      </c>
      <c r="H82" s="2" t="s">
        <v>4</v>
      </c>
      <c r="I82" s="2" t="s">
        <v>5</v>
      </c>
      <c r="J82" s="2" t="s">
        <v>68</v>
      </c>
    </row>
    <row r="83" spans="1:10" x14ac:dyDescent="0.25">
      <c r="A83" s="7" t="s">
        <v>139</v>
      </c>
      <c r="B83" s="2" t="s">
        <v>138</v>
      </c>
      <c r="C83" s="2"/>
      <c r="D83" s="3">
        <v>42949</v>
      </c>
      <c r="E83" s="4">
        <v>10000</v>
      </c>
      <c r="F83" s="2" t="s">
        <v>71</v>
      </c>
      <c r="G83" s="2" t="s">
        <v>72</v>
      </c>
      <c r="H83" s="2" t="s">
        <v>4</v>
      </c>
      <c r="I83" s="2" t="s">
        <v>5</v>
      </c>
      <c r="J83" s="2" t="s">
        <v>73</v>
      </c>
    </row>
    <row r="84" spans="1:10" x14ac:dyDescent="0.25">
      <c r="A84" s="2" t="s">
        <v>140</v>
      </c>
      <c r="B84" s="2" t="s">
        <v>141</v>
      </c>
      <c r="C84" s="2"/>
      <c r="D84" s="3">
        <v>43277</v>
      </c>
      <c r="E84" s="4">
        <v>1500</v>
      </c>
      <c r="F84" s="2" t="s">
        <v>120</v>
      </c>
      <c r="G84" s="2" t="s">
        <v>87</v>
      </c>
      <c r="H84" s="2" t="s">
        <v>4</v>
      </c>
      <c r="I84" s="2" t="s">
        <v>5</v>
      </c>
      <c r="J84" s="2">
        <v>60606</v>
      </c>
    </row>
    <row r="85" spans="1:10" x14ac:dyDescent="0.25">
      <c r="A85" s="6" t="s">
        <v>44</v>
      </c>
      <c r="B85" s="2" t="s">
        <v>138</v>
      </c>
      <c r="C85" s="2"/>
      <c r="D85" s="3">
        <v>43301</v>
      </c>
      <c r="E85" s="4">
        <v>10000</v>
      </c>
      <c r="F85" s="2" t="s">
        <v>71</v>
      </c>
      <c r="G85" s="2" t="s">
        <v>72</v>
      </c>
      <c r="H85" s="2" t="s">
        <v>4</v>
      </c>
      <c r="I85" s="2" t="s">
        <v>5</v>
      </c>
      <c r="J85" s="2" t="s">
        <v>73</v>
      </c>
    </row>
    <row r="86" spans="1:10" x14ac:dyDescent="0.25">
      <c r="A86" s="6" t="s">
        <v>44</v>
      </c>
      <c r="B86" s="2" t="s">
        <v>138</v>
      </c>
      <c r="C86" s="2"/>
      <c r="D86" s="3">
        <v>43637</v>
      </c>
      <c r="E86" s="4">
        <v>11600</v>
      </c>
      <c r="F86" s="2" t="s">
        <v>71</v>
      </c>
      <c r="G86" s="2" t="s">
        <v>72</v>
      </c>
      <c r="H86" s="2" t="s">
        <v>4</v>
      </c>
      <c r="I86" s="2" t="s">
        <v>5</v>
      </c>
      <c r="J86" s="2" t="s">
        <v>73</v>
      </c>
    </row>
    <row r="87" spans="1:10" x14ac:dyDescent="0.25">
      <c r="A87" s="6" t="s">
        <v>44</v>
      </c>
      <c r="B87" s="2" t="s">
        <v>138</v>
      </c>
      <c r="C87" s="2"/>
      <c r="D87" s="3">
        <v>44497</v>
      </c>
      <c r="E87" s="4">
        <v>12000</v>
      </c>
      <c r="F87" s="2" t="s">
        <v>71</v>
      </c>
      <c r="G87" s="2" t="s">
        <v>72</v>
      </c>
      <c r="H87" s="2" t="s">
        <v>4</v>
      </c>
      <c r="I87" s="2" t="s">
        <v>5</v>
      </c>
      <c r="J87" s="2" t="s">
        <v>73</v>
      </c>
    </row>
    <row r="88" spans="1:10" x14ac:dyDescent="0.25">
      <c r="A88" s="2" t="s">
        <v>142</v>
      </c>
      <c r="B88" s="2" t="s">
        <v>143</v>
      </c>
      <c r="C88" s="2"/>
      <c r="D88" s="3">
        <v>42903</v>
      </c>
      <c r="E88" s="4">
        <v>1500</v>
      </c>
      <c r="F88" s="2" t="s">
        <v>144</v>
      </c>
      <c r="G88" s="2">
        <v>2150</v>
      </c>
      <c r="H88" s="2" t="s">
        <v>145</v>
      </c>
      <c r="I88" s="2" t="s">
        <v>5</v>
      </c>
      <c r="J88" s="2">
        <v>60606</v>
      </c>
    </row>
    <row r="89" spans="1:10" x14ac:dyDescent="0.25">
      <c r="A89" s="6" t="s">
        <v>44</v>
      </c>
      <c r="B89" s="2" t="s">
        <v>138</v>
      </c>
      <c r="C89" s="2"/>
      <c r="D89" s="3">
        <v>44994</v>
      </c>
      <c r="E89" s="4">
        <v>13700</v>
      </c>
      <c r="F89" s="2" t="s">
        <v>71</v>
      </c>
      <c r="G89" s="2" t="s">
        <v>72</v>
      </c>
      <c r="H89" s="2" t="s">
        <v>4</v>
      </c>
      <c r="I89" s="2" t="s">
        <v>5</v>
      </c>
      <c r="J89" s="2" t="s">
        <v>73</v>
      </c>
    </row>
    <row r="90" spans="1:10" x14ac:dyDescent="0.25">
      <c r="A90" s="2" t="s">
        <v>135</v>
      </c>
      <c r="B90" s="2" t="s">
        <v>136</v>
      </c>
      <c r="C90" s="2"/>
      <c r="D90" s="3">
        <v>45159</v>
      </c>
      <c r="E90" s="4">
        <v>2500</v>
      </c>
      <c r="F90" s="2" t="s">
        <v>137</v>
      </c>
      <c r="G90" s="2" t="s">
        <v>80</v>
      </c>
      <c r="H90" s="2" t="s">
        <v>4</v>
      </c>
      <c r="I90" s="2" t="s">
        <v>5</v>
      </c>
      <c r="J90" s="2">
        <v>60606</v>
      </c>
    </row>
    <row r="91" spans="1:10" x14ac:dyDescent="0.25">
      <c r="A91" s="6" t="s">
        <v>44</v>
      </c>
      <c r="B91" s="2" t="s">
        <v>138</v>
      </c>
      <c r="C91" s="2"/>
      <c r="D91" s="3">
        <v>45694</v>
      </c>
      <c r="E91" s="4">
        <v>14600</v>
      </c>
      <c r="F91" s="2" t="s">
        <v>71</v>
      </c>
      <c r="G91" s="2" t="s">
        <v>72</v>
      </c>
      <c r="H91" s="2" t="s">
        <v>4</v>
      </c>
      <c r="I91" s="2" t="s">
        <v>5</v>
      </c>
      <c r="J91" s="2" t="s">
        <v>73</v>
      </c>
    </row>
    <row r="92" spans="1:10" x14ac:dyDescent="0.25">
      <c r="A92" s="6" t="s">
        <v>44</v>
      </c>
      <c r="B92" s="2" t="s">
        <v>138</v>
      </c>
      <c r="C92" s="2"/>
      <c r="D92" s="3">
        <v>45917</v>
      </c>
      <c r="E92" s="4">
        <v>18100</v>
      </c>
      <c r="F92" s="2" t="s">
        <v>99</v>
      </c>
      <c r="G92" s="2" t="s">
        <v>100</v>
      </c>
      <c r="H92" s="2" t="s">
        <v>4</v>
      </c>
      <c r="I92" s="2" t="s">
        <v>5</v>
      </c>
      <c r="J92" s="2" t="s">
        <v>101</v>
      </c>
    </row>
    <row r="93" spans="1:10" x14ac:dyDescent="0.25">
      <c r="E93" s="4">
        <f>SUM(E81:E92)</f>
        <v>106000</v>
      </c>
    </row>
    <row r="95" spans="1:10" x14ac:dyDescent="0.25">
      <c r="D95" s="5" t="s">
        <v>146</v>
      </c>
      <c r="E95" s="4">
        <f>E79+E93</f>
        <v>287083.73</v>
      </c>
    </row>
    <row r="97" spans="1:12" x14ac:dyDescent="0.25">
      <c r="B97" s="8" t="s">
        <v>147</v>
      </c>
      <c r="C97" s="33">
        <f>E23+E28+E32+E36+E37+E38+E41+E48+E74+E75+E82+E83+A100+E85+E86+E87+E89+E91+E92+C126</f>
        <v>139750</v>
      </c>
    </row>
    <row r="98" spans="1:12" x14ac:dyDescent="0.25">
      <c r="B98" s="10" t="s">
        <v>148</v>
      </c>
      <c r="C98" s="11">
        <f>E33+E39+E40+E46+E55+E56</f>
        <v>10750</v>
      </c>
      <c r="D98" s="10" t="s">
        <v>167</v>
      </c>
      <c r="E98" s="20">
        <f>C120</f>
        <v>4375</v>
      </c>
      <c r="F98" s="11">
        <f>C98+E98</f>
        <v>15125</v>
      </c>
      <c r="G98" s="10" t="s">
        <v>174</v>
      </c>
      <c r="H98" s="20">
        <f>C125</f>
        <v>14500</v>
      </c>
      <c r="I98" s="31">
        <f>C98+E98+H98</f>
        <v>29625</v>
      </c>
    </row>
    <row r="99" spans="1:12" x14ac:dyDescent="0.25">
      <c r="B99" s="12" t="s">
        <v>149</v>
      </c>
      <c r="C99" s="32">
        <f>E13+E15+E20+E34+E35+E52+E53+E54+E78+C127</f>
        <v>89650</v>
      </c>
    </row>
    <row r="102" spans="1:12" x14ac:dyDescent="0.25">
      <c r="B102" s="15" t="s">
        <v>151</v>
      </c>
    </row>
    <row r="103" spans="1:12" x14ac:dyDescent="0.25">
      <c r="B103" s="4" t="s">
        <v>152</v>
      </c>
      <c r="C103" s="4">
        <v>111266</v>
      </c>
    </row>
    <row r="105" spans="1:12" x14ac:dyDescent="0.25">
      <c r="B105" s="14" t="s">
        <v>153</v>
      </c>
      <c r="C105" s="16"/>
      <c r="D105" s="16"/>
    </row>
    <row r="106" spans="1:12" x14ac:dyDescent="0.25">
      <c r="B106" s="17"/>
      <c r="C106" s="17"/>
    </row>
    <row r="107" spans="1:12" x14ac:dyDescent="0.25">
      <c r="A107" s="2" t="s">
        <v>102</v>
      </c>
      <c r="B107" s="2" t="s">
        <v>154</v>
      </c>
      <c r="C107" s="2" t="s">
        <v>155</v>
      </c>
      <c r="D107" s="3">
        <v>43376</v>
      </c>
      <c r="E107" s="18">
        <v>3500</v>
      </c>
      <c r="F107" s="2" t="s">
        <v>156</v>
      </c>
      <c r="G107" s="2" t="s">
        <v>157</v>
      </c>
      <c r="H107" s="2" t="s">
        <v>158</v>
      </c>
      <c r="I107" s="2"/>
      <c r="J107" s="2" t="s">
        <v>159</v>
      </c>
      <c r="K107" s="2" t="s">
        <v>160</v>
      </c>
      <c r="L107" s="2" t="s">
        <v>161</v>
      </c>
    </row>
    <row r="108" spans="1:12" x14ac:dyDescent="0.25">
      <c r="A108" s="9" t="s">
        <v>74</v>
      </c>
      <c r="B108" s="2" t="s">
        <v>154</v>
      </c>
      <c r="C108" s="2" t="s">
        <v>162</v>
      </c>
      <c r="D108" s="3">
        <v>44634</v>
      </c>
      <c r="E108" s="18">
        <v>1500</v>
      </c>
      <c r="F108" s="2" t="s">
        <v>157</v>
      </c>
      <c r="G108" s="2" t="s">
        <v>163</v>
      </c>
      <c r="H108" s="2" t="s">
        <v>164</v>
      </c>
      <c r="I108" s="2"/>
      <c r="J108" s="2" t="s">
        <v>4</v>
      </c>
      <c r="K108" s="2" t="s">
        <v>5</v>
      </c>
      <c r="L108" s="2">
        <v>60611</v>
      </c>
    </row>
    <row r="109" spans="1:12" x14ac:dyDescent="0.25">
      <c r="A109" s="9" t="s">
        <v>74</v>
      </c>
      <c r="B109" s="2" t="s">
        <v>154</v>
      </c>
      <c r="C109" s="2" t="s">
        <v>162</v>
      </c>
      <c r="D109" s="3">
        <v>44663</v>
      </c>
      <c r="E109" s="18">
        <v>1500</v>
      </c>
      <c r="F109" s="2" t="s">
        <v>157</v>
      </c>
      <c r="G109" s="2" t="s">
        <v>163</v>
      </c>
      <c r="H109" s="2" t="s">
        <v>164</v>
      </c>
      <c r="I109" s="2"/>
      <c r="J109" s="2" t="s">
        <v>4</v>
      </c>
      <c r="K109" s="2" t="s">
        <v>5</v>
      </c>
      <c r="L109" s="2">
        <v>60611</v>
      </c>
    </row>
    <row r="110" spans="1:12" x14ac:dyDescent="0.25">
      <c r="A110" s="9" t="s">
        <v>74</v>
      </c>
      <c r="B110" s="2" t="s">
        <v>154</v>
      </c>
      <c r="C110" s="2" t="s">
        <v>162</v>
      </c>
      <c r="D110" s="3">
        <v>44915</v>
      </c>
      <c r="E110" s="18">
        <v>200</v>
      </c>
      <c r="F110" s="2"/>
      <c r="G110" s="2"/>
      <c r="H110" s="2" t="s">
        <v>164</v>
      </c>
      <c r="I110" s="2"/>
      <c r="J110" s="2" t="s">
        <v>4</v>
      </c>
      <c r="K110" s="2" t="s">
        <v>5</v>
      </c>
      <c r="L110" s="2">
        <v>60611</v>
      </c>
    </row>
    <row r="111" spans="1:12" x14ac:dyDescent="0.25">
      <c r="A111" s="9" t="s">
        <v>74</v>
      </c>
      <c r="B111" s="2" t="s">
        <v>154</v>
      </c>
      <c r="C111" s="2" t="s">
        <v>162</v>
      </c>
      <c r="D111" s="3">
        <v>45103</v>
      </c>
      <c r="E111" s="18">
        <v>150</v>
      </c>
      <c r="F111" s="2"/>
      <c r="G111" s="2"/>
      <c r="H111" s="2" t="s">
        <v>164</v>
      </c>
      <c r="I111" s="2"/>
      <c r="J111" s="2" t="s">
        <v>4</v>
      </c>
      <c r="K111" s="2" t="s">
        <v>5</v>
      </c>
      <c r="L111" s="2">
        <v>60611</v>
      </c>
    </row>
    <row r="112" spans="1:12" x14ac:dyDescent="0.25">
      <c r="A112" s="9" t="s">
        <v>74</v>
      </c>
      <c r="B112" s="2" t="s">
        <v>154</v>
      </c>
      <c r="C112" s="2" t="s">
        <v>162</v>
      </c>
      <c r="D112" s="3">
        <v>45058</v>
      </c>
      <c r="E112" s="18">
        <v>150</v>
      </c>
      <c r="F112" s="2"/>
      <c r="G112" s="2"/>
      <c r="H112" s="2" t="s">
        <v>164</v>
      </c>
      <c r="I112" s="2"/>
      <c r="J112" s="2" t="s">
        <v>4</v>
      </c>
      <c r="K112" s="2" t="s">
        <v>5</v>
      </c>
      <c r="L112" s="2">
        <v>60611</v>
      </c>
    </row>
    <row r="113" spans="1:12" x14ac:dyDescent="0.25">
      <c r="A113" s="9" t="s">
        <v>74</v>
      </c>
      <c r="B113" s="2" t="s">
        <v>154</v>
      </c>
      <c r="C113" s="2" t="s">
        <v>162</v>
      </c>
      <c r="D113" s="3">
        <v>45282</v>
      </c>
      <c r="E113" s="18">
        <v>250</v>
      </c>
      <c r="F113" s="2"/>
      <c r="G113" s="2"/>
      <c r="H113" s="2" t="s">
        <v>164</v>
      </c>
      <c r="I113" s="2"/>
      <c r="J113" s="2" t="s">
        <v>4</v>
      </c>
      <c r="K113" s="2" t="s">
        <v>5</v>
      </c>
      <c r="L113" s="2">
        <v>60611</v>
      </c>
    </row>
    <row r="114" spans="1:12" x14ac:dyDescent="0.25">
      <c r="A114" s="9" t="s">
        <v>74</v>
      </c>
      <c r="B114" s="2" t="s">
        <v>154</v>
      </c>
      <c r="C114" s="2" t="s">
        <v>162</v>
      </c>
      <c r="D114" s="3">
        <v>45282</v>
      </c>
      <c r="E114" s="18">
        <v>250</v>
      </c>
      <c r="F114" s="2"/>
      <c r="G114" s="2"/>
      <c r="H114" s="2" t="s">
        <v>164</v>
      </c>
      <c r="I114" s="2"/>
      <c r="J114" s="2" t="s">
        <v>4</v>
      </c>
      <c r="K114" s="2" t="s">
        <v>5</v>
      </c>
      <c r="L114" s="2">
        <v>60611</v>
      </c>
    </row>
    <row r="115" spans="1:12" x14ac:dyDescent="0.25">
      <c r="A115" s="9" t="s">
        <v>74</v>
      </c>
      <c r="B115" s="2" t="s">
        <v>154</v>
      </c>
      <c r="C115" s="2" t="s">
        <v>162</v>
      </c>
      <c r="D115" s="3">
        <v>45471</v>
      </c>
      <c r="E115" s="18">
        <v>175</v>
      </c>
      <c r="F115" s="2"/>
      <c r="G115" s="2"/>
      <c r="H115" s="2" t="s">
        <v>164</v>
      </c>
      <c r="I115" s="2"/>
      <c r="J115" s="2" t="s">
        <v>4</v>
      </c>
      <c r="K115" s="2" t="s">
        <v>5</v>
      </c>
      <c r="L115" s="2">
        <v>60611</v>
      </c>
    </row>
    <row r="116" spans="1:12" x14ac:dyDescent="0.25">
      <c r="A116" s="2" t="s">
        <v>134</v>
      </c>
      <c r="B116" s="2" t="s">
        <v>154</v>
      </c>
      <c r="C116" s="2" t="s">
        <v>162</v>
      </c>
      <c r="D116" s="3">
        <v>45507</v>
      </c>
      <c r="E116" s="18">
        <v>250</v>
      </c>
      <c r="F116" s="2"/>
      <c r="G116" s="2"/>
      <c r="H116" s="2" t="s">
        <v>165</v>
      </c>
      <c r="I116" s="2"/>
      <c r="J116" s="2" t="s">
        <v>4</v>
      </c>
      <c r="K116" s="2" t="s">
        <v>5</v>
      </c>
      <c r="L116" s="2">
        <v>60611</v>
      </c>
    </row>
    <row r="117" spans="1:12" x14ac:dyDescent="0.25">
      <c r="A117" s="9" t="s">
        <v>74</v>
      </c>
      <c r="B117" s="2" t="s">
        <v>154</v>
      </c>
      <c r="C117" s="2" t="s">
        <v>162</v>
      </c>
      <c r="D117" s="3">
        <v>45819</v>
      </c>
      <c r="E117" s="18">
        <v>200</v>
      </c>
      <c r="F117" s="2"/>
      <c r="G117" s="2"/>
      <c r="H117" s="2" t="s">
        <v>164</v>
      </c>
      <c r="I117" s="2"/>
      <c r="J117" s="2" t="s">
        <v>4</v>
      </c>
      <c r="K117" s="2" t="s">
        <v>5</v>
      </c>
      <c r="L117" s="2">
        <v>60611</v>
      </c>
    </row>
    <row r="118" spans="1:12" x14ac:dyDescent="0.25">
      <c r="E118" s="18">
        <v>8125</v>
      </c>
    </row>
    <row r="120" spans="1:12" x14ac:dyDescent="0.25">
      <c r="B120" s="10" t="s">
        <v>166</v>
      </c>
      <c r="C120" s="19">
        <f>E108+E109+E110+E111+E112+E113+E114+E115+E117</f>
        <v>4375</v>
      </c>
    </row>
    <row r="121" spans="1:12" x14ac:dyDescent="0.25">
      <c r="B121" s="26"/>
      <c r="C121" s="27"/>
    </row>
    <row r="122" spans="1:12" x14ac:dyDescent="0.25">
      <c r="B122" s="26"/>
      <c r="C122" s="27"/>
    </row>
    <row r="123" spans="1:12" x14ac:dyDescent="0.25">
      <c r="B123" s="29" t="s">
        <v>168</v>
      </c>
      <c r="C123" s="27"/>
      <c r="E123" s="39" t="s">
        <v>179</v>
      </c>
      <c r="F123" s="40" t="s">
        <v>180</v>
      </c>
      <c r="G123" s="40"/>
      <c r="H123" s="41" t="s">
        <v>181</v>
      </c>
      <c r="I123" s="40"/>
      <c r="J123" s="42"/>
    </row>
    <row r="124" spans="1:12" x14ac:dyDescent="0.25">
      <c r="B124" s="28" t="s">
        <v>169</v>
      </c>
      <c r="C124" s="30">
        <v>726216</v>
      </c>
    </row>
    <row r="125" spans="1:12" x14ac:dyDescent="0.25">
      <c r="B125" s="28" t="s">
        <v>171</v>
      </c>
      <c r="C125" s="30">
        <v>14500</v>
      </c>
    </row>
    <row r="126" spans="1:12" x14ac:dyDescent="0.25">
      <c r="B126" s="28" t="s">
        <v>172</v>
      </c>
      <c r="C126" s="30">
        <v>23500</v>
      </c>
    </row>
    <row r="127" spans="1:12" x14ac:dyDescent="0.25">
      <c r="B127" s="28" t="s">
        <v>173</v>
      </c>
      <c r="C127" s="30">
        <v>40000</v>
      </c>
    </row>
    <row r="128" spans="1:12" ht="15.75" thickBot="1" x14ac:dyDescent="0.3"/>
    <row r="129" spans="2:8" ht="21.75" thickBot="1" x14ac:dyDescent="0.4">
      <c r="B129" s="21" t="s">
        <v>170</v>
      </c>
      <c r="C129" s="22"/>
      <c r="D129" s="22"/>
      <c r="E129" s="22"/>
      <c r="F129" s="23"/>
      <c r="G129" s="24"/>
      <c r="H129" s="25">
        <f>E79+E93+C103+E118+C124</f>
        <v>1132690.73</v>
      </c>
    </row>
  </sheetData>
  <hyperlinks>
    <hyperlink ref="C3" r:id="rId1" xr:uid="{0D3B82F0-C324-4F8A-BB1A-B1963688C5EE}"/>
    <hyperlink ref="E3" r:id="rId2" xr:uid="{1CC03D9D-32D3-46F8-B803-611AE0E7F3C5}"/>
    <hyperlink ref="H123" r:id="rId3" xr:uid="{25C37A29-7FB9-4F26-B0E0-26A63C7A26C4}"/>
  </hyperlinks>
  <pageMargins left="0.2" right="0.2" top="0.5" bottom="0.25" header="0.3" footer="0.3"/>
  <pageSetup scale="38" fitToWidth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135 S. LaSalle Contributions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Tresser</dc:creator>
  <cp:lastModifiedBy>Tom Tresser</cp:lastModifiedBy>
  <cp:lastPrinted>2025-09-26T17:38:10Z</cp:lastPrinted>
  <dcterms:created xsi:type="dcterms:W3CDTF">2025-09-26T16:40:20Z</dcterms:created>
  <dcterms:modified xsi:type="dcterms:W3CDTF">2025-09-29T18:54:00Z</dcterms:modified>
</cp:coreProperties>
</file>